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8" i="12"/>
  <c r="E9"/>
  <c r="E6" i="13" l="1"/>
  <c r="H8" i="11"/>
  <c r="H7" i="13" s="1"/>
  <c r="E8" i="11" l="1"/>
  <c r="H14" i="13"/>
  <c r="F13" i="15"/>
  <c r="E6" i="12" l="1"/>
  <c r="H12" i="13" l="1"/>
  <c r="H11" s="1"/>
  <c r="E11" s="1"/>
  <c r="H21"/>
  <c r="H22"/>
  <c r="H6" i="11"/>
  <c r="E12" i="13" l="1"/>
  <c r="E9"/>
  <c r="E6" i="1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10" i="13" l="1"/>
  <c r="E5" i="12"/>
  <c r="H9" i="13" l="1"/>
</calcChain>
</file>

<file path=xl/sharedStrings.xml><?xml version="1.0" encoding="utf-8"?>
<sst xmlns="http://schemas.openxmlformats.org/spreadsheetml/2006/main" count="834" uniqueCount="453">
  <si>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</si>
  <si>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</si>
  <si>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</si>
  <si>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</si>
  <si>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</si>
  <si>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</si>
  <si>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</si>
  <si>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</si>
  <si>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</si>
  <si>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</si>
  <si>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</si>
  <si>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</si>
  <si>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</si>
  <si>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</si>
  <si>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</si>
  <si>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</si>
  <si>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</si>
  <si>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</si>
  <si>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</si>
  <si>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</si>
  <si>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</si>
  <si>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</si>
  <si>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</si>
  <si>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</si>
  <si>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</si>
  <si>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</si>
  <si>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</si>
  <si>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</si>
  <si>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</si>
  <si>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</si>
  <si>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</si>
  <si>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</si>
  <si>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</si>
  <si>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</si>
  <si>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</si>
  <si>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</si>
  <si>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</si>
  <si>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</si>
  <si>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</si>
  <si>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</si>
  <si>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</si>
  <si>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</si>
  <si>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</si>
  <si>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</si>
  <si>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</si>
  <si>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</si>
  <si>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</si>
  <si>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</si>
  <si>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</si>
  <si>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</si>
  <si>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</si>
  <si>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</si>
  <si>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</si>
  <si>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</si>
  <si>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</si>
  <si>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</si>
  <si>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</si>
  <si>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</si>
  <si>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</si>
  <si>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</si>
  <si>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</si>
  <si>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</si>
  <si>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</si>
  <si>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</si>
  <si>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</si>
  <si>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</si>
  <si>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</si>
  <si>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</si>
  <si>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</si>
  <si>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</si>
  <si>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</si>
  <si>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</si>
  <si>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</si>
  <si>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</si>
  <si>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</si>
  <si>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</si>
  <si>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</si>
  <si>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</si>
  <si>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</si>
  <si>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</si>
  <si>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</si>
  <si>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</si>
  <si>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</si>
  <si>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</si>
  <si>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</si>
  <si>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</si>
  <si>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</si>
  <si>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</si>
  <si>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</si>
  <si>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</si>
  <si>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</si>
  <si>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</si>
  <si>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</si>
  <si>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</si>
  <si>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</si>
  <si>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</si>
  <si>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</si>
  <si>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</si>
  <si>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</si>
  <si>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</si>
  <si>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</si>
  <si>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</si>
  <si>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</si>
  <si>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</si>
  <si>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</si>
  <si>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</si>
  <si>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</si>
  <si>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</si>
  <si>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</si>
  <si>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</si>
  <si>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</si>
  <si>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</si>
  <si>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</si>
  <si>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</si>
  <si>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</si>
  <si>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</si>
  <si>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</si>
  <si>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</si>
  <si>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</si>
  <si>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</si>
  <si>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</si>
  <si>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</si>
  <si>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</si>
  <si>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</si>
  <si>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</si>
  <si>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</si>
  <si>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</si>
  <si>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</si>
  <si>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</si>
  <si>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</si>
  <si>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</si>
  <si>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</si>
  <si>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</si>
  <si>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</si>
  <si>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</si>
  <si>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</si>
  <si>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</si>
  <si>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</si>
  <si>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</si>
  <si>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</si>
  <si>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</si>
  <si>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</si>
  <si>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</si>
  <si>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</si>
  <si>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</si>
  <si>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</si>
  <si>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</si>
  <si>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</si>
  <si>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</si>
  <si>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</si>
  <si>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</si>
  <si>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</si>
  <si>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</si>
  <si>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</si>
  <si>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</si>
  <si>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</si>
  <si>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</si>
  <si>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</si>
  <si>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</si>
  <si>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</si>
  <si>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</si>
  <si>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</si>
  <si>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</si>
  <si>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</si>
  <si>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</si>
  <si>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</si>
  <si>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</si>
  <si>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</si>
  <si>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</si>
  <si>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</si>
  <si>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</si>
  <si>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</si>
  <si>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</si>
  <si>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</si>
  <si>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</si>
  <si>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</si>
  <si>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</si>
  <si>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</si>
  <si>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</si>
  <si>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</si>
  <si>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</si>
  <si>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</si>
  <si>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</si>
  <si>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</si>
  <si>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</si>
  <si>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</si>
  <si>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</si>
  <si>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</si>
  <si>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</si>
  <si>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</si>
  <si>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</si>
  <si>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</si>
  <si>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</si>
  <si>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</si>
  <si>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</si>
  <si>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</si>
  <si>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</si>
  <si>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</si>
  <si>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</si>
  <si>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</si>
  <si>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</si>
  <si>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</si>
  <si>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</si>
  <si>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</si>
  <si>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</si>
  <si>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</si>
  <si>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</si>
  <si>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</si>
  <si>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</si>
  <si>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</si>
  <si>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</si>
  <si>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</si>
  <si>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</si>
  <si>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</si>
  <si>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</si>
  <si>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</si>
  <si>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</si>
  <si>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</si>
  <si>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</si>
  <si>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</si>
  <si>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</si>
  <si>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</si>
  <si>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</si>
  <si>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</si>
  <si>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</si>
  <si>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</si>
  <si>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</si>
  <si>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</si>
  <si>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</si>
  <si>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</si>
  <si>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</si>
  <si>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</si>
  <si>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</si>
  <si>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</si>
  <si>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</si>
  <si>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</si>
  <si>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</si>
  <si>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</si>
  <si>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</si>
  <si>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</si>
  <si>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</si>
  <si>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</si>
  <si>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</si>
  <si>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</si>
  <si>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</si>
  <si>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</si>
  <si>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</si>
  <si>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</si>
  <si>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</si>
  <si>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</si>
  <si>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</si>
  <si>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</si>
  <si>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</si>
  <si>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</si>
  <si>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</si>
  <si>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</si>
  <si>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</si>
  <si>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</si>
  <si>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</si>
  <si>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</si>
  <si>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</si>
  <si>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</si>
  <si>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</si>
  <si>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</si>
  <si>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</si>
  <si>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</si>
  <si>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</si>
  <si>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</si>
  <si>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</si>
  <si>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</si>
  <si>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</si>
  <si>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</si>
  <si>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</si>
  <si>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</si>
  <si>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</si>
  <si>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</si>
  <si>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</si>
  <si>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</si>
  <si>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</si>
  <si>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</si>
  <si>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</si>
  <si>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</si>
  <si>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</si>
  <si>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</si>
  <si>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</si>
  <si>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</si>
  <si>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</si>
  <si>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</si>
  <si>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</si>
  <si>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</si>
  <si>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</si>
  <si>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</si>
  <si>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</si>
  <si>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</si>
  <si>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</si>
  <si>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</si>
  <si>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</si>
  <si>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</si>
  <si>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</si>
  <si>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</si>
  <si>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</si>
  <si>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</si>
  <si>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</si>
  <si>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</si>
  <si>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</si>
  <si>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</si>
  <si>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</si>
  <si>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</si>
  <si>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</si>
  <si>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</si>
  <si>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</si>
  <si>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</si>
  <si>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</si>
  <si>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</si>
  <si>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</si>
  <si>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</si>
  <si>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</si>
  <si>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</si>
  <si>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</si>
  <si>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</si>
  <si>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</si>
  <si>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</si>
  <si>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</si>
  <si>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</si>
  <si>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</si>
  <si>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</si>
  <si>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</si>
  <si>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</si>
  <si>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</si>
  <si>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</si>
  <si>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</si>
  <si>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</si>
  <si>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</si>
  <si>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</si>
  <si>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</si>
  <si>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</si>
  <si>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</si>
  <si>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</si>
  <si>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</si>
  <si>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</si>
  <si>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</si>
  <si>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</si>
  <si>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</si>
  <si>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</si>
  <si>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</si>
  <si>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</si>
  <si>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</si>
  <si>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</si>
  <si>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</si>
  <si>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</si>
  <si>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</si>
  <si>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</si>
  <si>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</si>
  <si>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</si>
  <si>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</si>
  <si>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</si>
  <si>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</si>
  <si>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</si>
  <si>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</si>
  <si>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</si>
  <si>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</si>
  <si>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</si>
  <si>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</si>
  <si>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</si>
  <si>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</si>
  <si>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</si>
  <si>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</si>
  <si>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</si>
  <si>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</si>
  <si>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</si>
  <si>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</si>
  <si>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</si>
  <si>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</si>
  <si>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</si>
  <si>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</si>
  <si>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</si>
  <si>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</si>
  <si>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</si>
  <si>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</si>
  <si>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</si>
  <si>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</si>
  <si>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</si>
  <si>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</si>
  <si>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</si>
  <si>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</si>
  <si>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</si>
  <si>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</si>
  <si>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</si>
  <si>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</si>
  <si>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</si>
  <si>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</si>
  <si>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</si>
  <si>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</si>
  <si>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</si>
  <si>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</si>
  <si>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</si>
  <si>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</si>
  <si>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</si>
  <si>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</si>
  <si>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</si>
  <si>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</si>
  <si>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</si>
  <si>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</si>
  <si>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</si>
  <si>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</si>
  <si>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</si>
  <si>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</si>
  <si>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</si>
  <si>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</si>
  <si>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</si>
  <si>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</si>
  <si>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</si>
  <si>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</si>
  <si>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</si>
  <si>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</si>
  <si>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</si>
  <si>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</si>
  <si>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</si>
  <si>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</si>
  <si>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</si>
  <si>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</si>
  <si>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</si>
  <si>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</si>
  <si>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</si>
  <si>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</si>
  <si>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</si>
  <si>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</si>
  <si>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</si>
  <si>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</si>
  <si>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</si>
  <si>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</si>
  <si>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</si>
  <si>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</si>
  <si>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</si>
  <si>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</si>
  <si>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</si>
  <si>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</si>
  <si>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</si>
  <si>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</si>
  <si>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</si>
  <si>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</si>
  <si>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</si>
  <si>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</si>
  <si>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</si>
  <si>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</si>
  <si>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</si>
  <si>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С.В. Рубан</t>
  </si>
  <si>
    <t>Глава муниципального района "Усть-Куломский"- руководитель администрации района</t>
  </si>
  <si>
    <t>за январь - сентябрь 2022 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</si>
  <si>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сентябрь 2022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</si>
  <si>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сентябрь 2022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</si>
  <si>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сентябрь 2022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</si>
  <si>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сентябрь 2022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</si>
</sst>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00"/>
    <numFmt numFmtId="166" formatCode="0.000"/>
    <numFmt numFmtId="167" formatCode="#,##0.0"/>
    <numFmt numFmtId="168" formatCode="#,##0.00000"/>
    <numFmt numFmtId="169" formatCode="0.00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5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4" fontId="5" fillId="6" borderId="13" xfId="0" applyNumberFormat="1" applyFont="1" applyFill="1" applyBorder="1" applyAlignment="1">
      <alignment horizontal="center" vertical="center"/>
    </xf>
    <xf numFmtId="0" fontId="6" fillId="6" borderId="13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left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/>
    </xf>
    <xf numFmtId="168" fontId="6" fillId="4" borderId="13" xfId="0" applyNumberFormat="1" applyFont="1" applyFill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9" fontId="6" fillId="0" borderId="13" xfId="0" applyNumberFormat="1" applyFont="1" applyFill="1" applyBorder="1" applyAlignment="1">
      <alignment horizontal="center" vertical="center"/>
    </xf>
    <xf numFmtId="168" fontId="6" fillId="4" borderId="13" xfId="0" applyNumberFormat="1" applyFont="1" applyFill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7" borderId="13" xfId="0" applyNumberFormat="1" applyFont="1" applyFill="1" applyBorder="1" applyAlignment="1">
      <alignment horizontal="center" vertical="center" wrapText="1"/>
    </xf>
    <xf numFmtId="168" fontId="6" fillId="6" borderId="13" xfId="0" applyNumberFormat="1" applyFont="1" applyFill="1" applyBorder="1" applyAlignment="1">
      <alignment horizontal="center" vertical="center" wrapText="1"/>
    </xf>
    <xf numFmtId="168" fontId="6" fillId="8" borderId="13" xfId="0" applyNumberFormat="1" applyFont="1" applyFill="1" applyBorder="1" applyAlignment="1">
      <alignment horizontal="center" vertical="center" wrapText="1"/>
    </xf>
    <xf numFmtId="168" fontId="5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69" fontId="6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5" fillId="0" borderId="13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4" fontId="6" fillId="0" borderId="13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70" t="s">
        <v>59</v>
      </c>
      <c r="D1" s="171"/>
      <c r="E1" s="171"/>
      <c r="F1" s="171"/>
      <c r="G1" s="171"/>
      <c r="H1" s="171"/>
      <c r="I1" s="171"/>
      <c r="J1" s="171"/>
      <c r="K1" s="171"/>
      <c r="L1" s="171"/>
      <c r="M1" s="172"/>
    </row>
    <row r="2" spans="3:13" ht="13.5" thickBot="1"/>
    <row r="3" spans="3:13" ht="13.5" thickBot="1">
      <c r="C3" s="173" t="s">
        <v>60</v>
      </c>
      <c r="D3" s="174"/>
      <c r="E3" s="174"/>
      <c r="F3" s="174"/>
      <c r="G3" s="174"/>
      <c r="H3" s="174"/>
      <c r="I3" s="174"/>
      <c r="J3" s="174"/>
      <c r="K3" s="174"/>
      <c r="L3" s="174"/>
      <c r="M3" s="175"/>
    </row>
    <row r="4" spans="3:13" ht="13.5" thickBot="1"/>
    <row r="5" spans="3:13">
      <c r="C5" s="176" t="s">
        <v>61</v>
      </c>
      <c r="D5" s="177"/>
      <c r="E5" s="177"/>
      <c r="F5" s="177"/>
      <c r="G5" s="177"/>
      <c r="H5" s="177"/>
      <c r="I5" s="177"/>
      <c r="J5" s="177"/>
      <c r="K5" s="177"/>
      <c r="L5" s="177"/>
      <c r="M5" s="178"/>
    </row>
    <row r="6" spans="3:13">
      <c r="C6" s="167"/>
      <c r="D6" s="168"/>
      <c r="E6" s="168"/>
      <c r="F6" s="168"/>
      <c r="G6" s="168"/>
      <c r="H6" s="168"/>
      <c r="I6" s="168"/>
      <c r="J6" s="168"/>
      <c r="K6" s="168"/>
      <c r="L6" s="168"/>
      <c r="M6" s="169"/>
    </row>
    <row r="7" spans="3:13" ht="13.5" thickBot="1">
      <c r="C7" s="179"/>
      <c r="D7" s="180"/>
      <c r="E7" s="180"/>
      <c r="F7" s="180"/>
      <c r="G7" s="180"/>
      <c r="H7" s="180"/>
      <c r="I7" s="180"/>
      <c r="J7" s="180"/>
      <c r="K7" s="180"/>
      <c r="L7" s="180"/>
      <c r="M7" s="181"/>
    </row>
    <row r="8" spans="3:13" ht="13.5" thickBot="1"/>
    <row r="9" spans="3:13" ht="13.5" thickBot="1">
      <c r="C9" s="173" t="s">
        <v>62</v>
      </c>
      <c r="D9" s="174"/>
      <c r="E9" s="174"/>
      <c r="F9" s="174"/>
      <c r="G9" s="174"/>
      <c r="H9" s="174"/>
      <c r="I9" s="174"/>
      <c r="J9" s="174"/>
      <c r="K9" s="174"/>
      <c r="L9" s="174"/>
      <c r="M9" s="175"/>
    </row>
    <row r="10" spans="3:13" ht="13.5" thickBot="1"/>
    <row r="11" spans="3:13">
      <c r="D11" s="182" t="s">
        <v>266</v>
      </c>
      <c r="E11" s="177"/>
      <c r="F11" s="177"/>
      <c r="G11" s="177"/>
      <c r="H11" s="177"/>
      <c r="I11" s="177"/>
      <c r="J11" s="177"/>
      <c r="K11" s="177"/>
      <c r="L11" s="178"/>
    </row>
    <row r="12" spans="3:13">
      <c r="D12" s="167" t="s">
        <v>267</v>
      </c>
      <c r="E12" s="168"/>
      <c r="F12" s="168"/>
      <c r="G12" s="168"/>
      <c r="H12" s="168"/>
      <c r="I12" s="168"/>
      <c r="J12" s="168"/>
      <c r="K12" s="168"/>
      <c r="L12" s="169"/>
    </row>
    <row r="13" spans="3:13">
      <c r="D13" s="167" t="s">
        <v>268</v>
      </c>
      <c r="E13" s="168"/>
      <c r="F13" s="168"/>
      <c r="G13" s="168"/>
      <c r="H13" s="168"/>
      <c r="I13" s="168"/>
      <c r="J13" s="168"/>
      <c r="K13" s="168"/>
      <c r="L13" s="169"/>
    </row>
    <row r="14" spans="3:13">
      <c r="D14" s="167" t="s">
        <v>448</v>
      </c>
      <c r="E14" s="168"/>
      <c r="F14" s="168"/>
      <c r="G14" s="168"/>
      <c r="H14" s="168"/>
      <c r="I14" s="168"/>
      <c r="J14" s="168"/>
      <c r="K14" s="168"/>
      <c r="L14" s="169"/>
    </row>
    <row r="15" spans="3:13" ht="13.5" thickBot="1">
      <c r="D15" s="189" t="s">
        <v>63</v>
      </c>
      <c r="E15" s="190"/>
      <c r="F15" s="190"/>
      <c r="G15" s="190"/>
      <c r="H15" s="190"/>
      <c r="I15" s="190"/>
      <c r="J15" s="190"/>
      <c r="K15" s="190"/>
      <c r="L15" s="191"/>
    </row>
    <row r="18" spans="1:48" ht="13.5" thickBot="1"/>
    <row r="19" spans="1:48" ht="13.5" thickBot="1">
      <c r="A19" s="194" t="s">
        <v>269</v>
      </c>
      <c r="B19" s="195"/>
      <c r="C19" s="195"/>
      <c r="D19" s="195"/>
      <c r="E19" s="195"/>
      <c r="F19" s="195"/>
      <c r="G19" s="195"/>
      <c r="H19" s="196"/>
      <c r="I19" s="194" t="s">
        <v>64</v>
      </c>
      <c r="J19" s="195"/>
      <c r="K19" s="196"/>
      <c r="N19" s="192" t="s">
        <v>65</v>
      </c>
      <c r="O19" s="193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83" t="s">
        <v>272</v>
      </c>
      <c r="N21" s="183"/>
      <c r="O21" s="183"/>
      <c r="P21" s="183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83" t="s">
        <v>273</v>
      </c>
      <c r="N22" s="183"/>
      <c r="O22" s="183"/>
      <c r="P22" s="183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83" t="s">
        <v>274</v>
      </c>
      <c r="N23" s="183"/>
      <c r="O23" s="183"/>
      <c r="P23" s="183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84" t="s">
        <v>71</v>
      </c>
      <c r="O27" s="185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8"/>
      <c r="O30" s="188"/>
    </row>
    <row r="32" spans="1:48">
      <c r="A32" s="38" t="s">
        <v>73</v>
      </c>
      <c r="B32" s="11"/>
      <c r="C32" s="186" t="s">
        <v>365</v>
      </c>
      <c r="D32" s="187"/>
      <c r="E32" s="187"/>
      <c r="F32" s="187"/>
      <c r="G32" s="187"/>
      <c r="H32" s="187"/>
      <c r="I32" s="187"/>
      <c r="J32" s="187"/>
      <c r="K32" s="187"/>
    </row>
    <row r="33" spans="1:11" ht="13.5" thickBot="1"/>
    <row r="34" spans="1:11" ht="12.75" customHeight="1" thickBot="1">
      <c r="A34" s="200" t="s">
        <v>278</v>
      </c>
      <c r="B34" s="201"/>
      <c r="C34" s="206" t="s">
        <v>74</v>
      </c>
      <c r="D34" s="207"/>
      <c r="E34" s="207"/>
      <c r="F34" s="207"/>
      <c r="G34" s="207"/>
      <c r="H34" s="207"/>
      <c r="I34" s="207"/>
      <c r="J34" s="207"/>
      <c r="K34" s="208"/>
    </row>
    <row r="35" spans="1:11">
      <c r="A35" s="202" t="s">
        <v>279</v>
      </c>
      <c r="B35" s="203"/>
      <c r="C35" s="209" t="s">
        <v>275</v>
      </c>
      <c r="D35" s="210"/>
      <c r="E35" s="211"/>
      <c r="F35" s="30"/>
      <c r="G35" s="31"/>
      <c r="H35" s="32"/>
      <c r="I35" s="31"/>
      <c r="J35" s="31"/>
      <c r="K35" s="32"/>
    </row>
    <row r="36" spans="1:11">
      <c r="A36" s="204" t="s">
        <v>277</v>
      </c>
      <c r="B36" s="205"/>
      <c r="C36" s="212" t="s">
        <v>276</v>
      </c>
      <c r="D36" s="213"/>
      <c r="E36" s="214"/>
      <c r="F36" s="10"/>
      <c r="G36" s="11"/>
      <c r="H36" s="12"/>
      <c r="I36" s="11"/>
      <c r="J36" s="11"/>
      <c r="K36" s="12"/>
    </row>
    <row r="37" spans="1:11" ht="13.5" thickBot="1">
      <c r="A37" s="197">
        <v>1</v>
      </c>
      <c r="B37" s="197"/>
      <c r="C37" s="197">
        <v>2</v>
      </c>
      <c r="D37" s="197"/>
      <c r="E37" s="197"/>
      <c r="F37" s="197">
        <v>3</v>
      </c>
      <c r="G37" s="197"/>
      <c r="H37" s="197"/>
      <c r="I37" s="197">
        <v>4</v>
      </c>
      <c r="J37" s="197"/>
      <c r="K37" s="197"/>
    </row>
    <row r="38" spans="1:11" ht="13.5" thickBot="1">
      <c r="A38" s="198" t="s">
        <v>75</v>
      </c>
      <c r="B38" s="199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L29"/>
  <sheetViews>
    <sheetView zoomScaleSheetLayoutView="100" workbookViewId="0">
      <selection activeCell="M14" sqref="M14"/>
    </sheetView>
  </sheetViews>
  <sheetFormatPr defaultRowHeight="15"/>
  <cols>
    <col min="1" max="1" width="94.42578125" style="102" customWidth="1"/>
    <col min="2" max="2" width="7" style="102" customWidth="1"/>
    <col min="3" max="3" width="7.28515625" style="102" customWidth="1"/>
    <col min="4" max="4" width="11.42578125" style="102" customWidth="1"/>
    <col min="5" max="5" width="16" style="102" customWidth="1"/>
    <col min="6" max="6" width="9.42578125" style="102" customWidth="1"/>
    <col min="7" max="7" width="11.85546875" style="102" customWidth="1"/>
    <col min="8" max="8" width="14" style="102" customWidth="1"/>
    <col min="9" max="9" width="14.42578125" style="102" customWidth="1"/>
    <col min="10" max="11" width="9.140625" style="102"/>
    <col min="12" max="12" width="11.42578125" style="102" bestFit="1" customWidth="1"/>
    <col min="13" max="16384" width="9.140625" style="102"/>
  </cols>
  <sheetData>
    <row r="1" spans="1:8" s="107" customFormat="1" ht="131.25" customHeight="1">
      <c r="A1" s="215" t="s">
        <v>449</v>
      </c>
      <c r="B1" s="216"/>
      <c r="C1" s="216"/>
      <c r="D1" s="216"/>
      <c r="E1" s="216"/>
      <c r="F1" s="216"/>
      <c r="G1" s="216"/>
      <c r="H1" s="216"/>
    </row>
    <row r="2" spans="1:8" s="114" customFormat="1" ht="12" customHeight="1">
      <c r="A2" s="217" t="s">
        <v>76</v>
      </c>
      <c r="B2" s="217"/>
      <c r="C2" s="217"/>
      <c r="D2" s="217"/>
      <c r="E2" s="217"/>
      <c r="F2" s="217"/>
      <c r="G2" s="217"/>
      <c r="H2" s="217"/>
    </row>
    <row r="3" spans="1:8" ht="31.5" customHeight="1">
      <c r="A3" s="218" t="s">
        <v>77</v>
      </c>
      <c r="B3" s="218" t="s">
        <v>78</v>
      </c>
      <c r="C3" s="218" t="s">
        <v>280</v>
      </c>
      <c r="D3" s="218"/>
      <c r="E3" s="218"/>
      <c r="F3" s="218" t="s">
        <v>281</v>
      </c>
      <c r="G3" s="218"/>
      <c r="H3" s="218"/>
    </row>
    <row r="4" spans="1:8" ht="76.5" customHeight="1">
      <c r="A4" s="218"/>
      <c r="B4" s="218"/>
      <c r="C4" s="156" t="s">
        <v>79</v>
      </c>
      <c r="D4" s="156" t="s">
        <v>81</v>
      </c>
      <c r="E4" s="156" t="s">
        <v>80</v>
      </c>
      <c r="F4" s="156" t="s">
        <v>79</v>
      </c>
      <c r="G4" s="156" t="s">
        <v>81</v>
      </c>
      <c r="H4" s="156" t="s">
        <v>80</v>
      </c>
    </row>
    <row r="5" spans="1:8">
      <c r="A5" s="113">
        <v>1</v>
      </c>
      <c r="B5" s="113">
        <v>2</v>
      </c>
      <c r="C5" s="113">
        <v>3</v>
      </c>
      <c r="D5" s="113">
        <v>4</v>
      </c>
      <c r="E5" s="113">
        <v>5</v>
      </c>
      <c r="F5" s="113">
        <v>6</v>
      </c>
      <c r="G5" s="113">
        <v>7</v>
      </c>
      <c r="H5" s="113">
        <v>8</v>
      </c>
    </row>
    <row r="6" spans="1:8" ht="28.5">
      <c r="A6" s="115" t="s">
        <v>282</v>
      </c>
      <c r="B6" s="116" t="s">
        <v>82</v>
      </c>
      <c r="C6" s="66"/>
      <c r="D6" s="66"/>
      <c r="E6" s="147">
        <f>E8</f>
        <v>79646.0573</v>
      </c>
      <c r="F6" s="66"/>
      <c r="G6" s="66"/>
      <c r="H6" s="147">
        <f>H8+H29</f>
        <v>104664.00557000001</v>
      </c>
    </row>
    <row r="7" spans="1:8">
      <c r="A7" s="117" t="s">
        <v>91</v>
      </c>
      <c r="B7" s="116"/>
      <c r="C7" s="118"/>
      <c r="D7" s="66"/>
      <c r="E7" s="147"/>
      <c r="F7" s="118"/>
      <c r="G7" s="66"/>
      <c r="H7" s="147"/>
    </row>
    <row r="8" spans="1:8" ht="28.5">
      <c r="A8" s="115" t="s">
        <v>283</v>
      </c>
      <c r="B8" s="116" t="s">
        <v>83</v>
      </c>
      <c r="C8" s="66"/>
      <c r="D8" s="66"/>
      <c r="E8" s="147">
        <f>E9+E15+E20</f>
        <v>79646.0573</v>
      </c>
      <c r="F8" s="66"/>
      <c r="G8" s="66"/>
      <c r="H8" s="147">
        <f>H9+H15+H20</f>
        <v>101967.07656</v>
      </c>
    </row>
    <row r="9" spans="1:8" ht="45">
      <c r="A9" s="117" t="s">
        <v>284</v>
      </c>
      <c r="B9" s="116" t="s">
        <v>84</v>
      </c>
      <c r="C9" s="118"/>
      <c r="D9" s="66"/>
      <c r="E9" s="147">
        <v>9923.2967800000006</v>
      </c>
      <c r="F9" s="66"/>
      <c r="G9" s="66"/>
      <c r="H9" s="147">
        <v>26788.442780000001</v>
      </c>
    </row>
    <row r="10" spans="1:8">
      <c r="A10" s="117" t="s">
        <v>92</v>
      </c>
      <c r="B10" s="116" t="s">
        <v>85</v>
      </c>
      <c r="C10" s="118" t="s">
        <v>96</v>
      </c>
      <c r="D10" s="66"/>
      <c r="E10" s="147">
        <v>0</v>
      </c>
      <c r="F10" s="118" t="s">
        <v>96</v>
      </c>
      <c r="G10" s="66"/>
      <c r="H10" s="147" t="s">
        <v>96</v>
      </c>
    </row>
    <row r="11" spans="1:8" ht="30">
      <c r="A11" s="117" t="s">
        <v>93</v>
      </c>
      <c r="B11" s="116" t="s">
        <v>86</v>
      </c>
      <c r="C11" s="118"/>
      <c r="D11" s="66"/>
      <c r="E11" s="148"/>
      <c r="F11" s="66"/>
      <c r="G11" s="66"/>
      <c r="H11" s="147"/>
    </row>
    <row r="12" spans="1:8" ht="18" customHeight="1">
      <c r="A12" s="117" t="s">
        <v>285</v>
      </c>
      <c r="B12" s="116" t="s">
        <v>87</v>
      </c>
      <c r="C12" s="118"/>
      <c r="D12" s="66"/>
      <c r="E12" s="148"/>
      <c r="F12" s="118"/>
      <c r="G12" s="66"/>
      <c r="H12" s="147"/>
    </row>
    <row r="13" spans="1:8" ht="30">
      <c r="A13" s="117" t="s">
        <v>94</v>
      </c>
      <c r="B13" s="116" t="s">
        <v>88</v>
      </c>
      <c r="C13" s="118"/>
      <c r="D13" s="66"/>
      <c r="E13" s="148"/>
      <c r="F13" s="118"/>
      <c r="G13" s="66"/>
      <c r="H13" s="147"/>
    </row>
    <row r="14" spans="1:8" ht="30">
      <c r="A14" s="117" t="s">
        <v>286</v>
      </c>
      <c r="B14" s="116" t="s">
        <v>89</v>
      </c>
      <c r="C14" s="118"/>
      <c r="D14" s="66" t="s">
        <v>96</v>
      </c>
      <c r="E14" s="148" t="s">
        <v>96</v>
      </c>
      <c r="F14" s="118"/>
      <c r="G14" s="66" t="s">
        <v>96</v>
      </c>
      <c r="H14" s="147" t="s">
        <v>96</v>
      </c>
    </row>
    <row r="15" spans="1:8" ht="30">
      <c r="A15" s="117" t="s">
        <v>95</v>
      </c>
      <c r="B15" s="116" t="s">
        <v>90</v>
      </c>
      <c r="C15" s="118"/>
      <c r="D15" s="66"/>
      <c r="E15" s="148">
        <v>0</v>
      </c>
      <c r="F15" s="118"/>
      <c r="G15" s="66"/>
      <c r="H15" s="147">
        <v>8</v>
      </c>
    </row>
    <row r="16" spans="1:8" ht="45">
      <c r="A16" s="117" t="s">
        <v>287</v>
      </c>
      <c r="B16" s="116" t="s">
        <v>97</v>
      </c>
      <c r="C16" s="66"/>
      <c r="D16" s="66" t="s">
        <v>96</v>
      </c>
      <c r="E16" s="148" t="s">
        <v>96</v>
      </c>
      <c r="F16" s="66"/>
      <c r="G16" s="66" t="s">
        <v>96</v>
      </c>
      <c r="H16" s="147" t="s">
        <v>96</v>
      </c>
    </row>
    <row r="17" spans="1:12" ht="30">
      <c r="A17" s="117" t="s">
        <v>288</v>
      </c>
      <c r="B17" s="116" t="s">
        <v>98</v>
      </c>
      <c r="C17" s="66"/>
      <c r="D17" s="66"/>
      <c r="E17" s="148"/>
      <c r="F17" s="66"/>
      <c r="G17" s="66"/>
      <c r="H17" s="147"/>
    </row>
    <row r="18" spans="1:12" ht="30">
      <c r="A18" s="117" t="s">
        <v>289</v>
      </c>
      <c r="B18" s="116" t="s">
        <v>99</v>
      </c>
      <c r="C18" s="66"/>
      <c r="D18" s="66"/>
      <c r="E18" s="148"/>
      <c r="F18" s="66"/>
      <c r="G18" s="66"/>
      <c r="H18" s="147"/>
    </row>
    <row r="19" spans="1:12" ht="45">
      <c r="A19" s="117" t="s">
        <v>290</v>
      </c>
      <c r="B19" s="116" t="s">
        <v>100</v>
      </c>
      <c r="C19" s="66"/>
      <c r="D19" s="66" t="s">
        <v>96</v>
      </c>
      <c r="E19" s="148" t="s">
        <v>96</v>
      </c>
      <c r="F19" s="66"/>
      <c r="G19" s="66" t="s">
        <v>96</v>
      </c>
      <c r="H19" s="147" t="s">
        <v>96</v>
      </c>
    </row>
    <row r="20" spans="1:12" ht="45">
      <c r="A20" s="117" t="s">
        <v>291</v>
      </c>
      <c r="B20" s="116" t="s">
        <v>101</v>
      </c>
      <c r="C20" s="66"/>
      <c r="D20" s="66"/>
      <c r="E20" s="147">
        <v>69722.760519999996</v>
      </c>
      <c r="F20" s="147"/>
      <c r="G20" s="147"/>
      <c r="H20" s="147">
        <v>75170.633780000004</v>
      </c>
      <c r="L20" s="158"/>
    </row>
    <row r="21" spans="1:12" ht="45">
      <c r="A21" s="117" t="s">
        <v>292</v>
      </c>
      <c r="B21" s="116" t="s">
        <v>102</v>
      </c>
      <c r="C21" s="66"/>
      <c r="D21" s="66"/>
      <c r="E21" s="66"/>
      <c r="F21" s="66"/>
      <c r="G21" s="66"/>
      <c r="H21" s="147"/>
    </row>
    <row r="22" spans="1:12" ht="75">
      <c r="A22" s="117" t="s">
        <v>293</v>
      </c>
      <c r="B22" s="116" t="s">
        <v>103</v>
      </c>
      <c r="C22" s="66"/>
      <c r="D22" s="66"/>
      <c r="E22" s="66"/>
      <c r="F22" s="66"/>
      <c r="G22" s="66"/>
      <c r="H22" s="147"/>
    </row>
    <row r="23" spans="1:12" ht="75">
      <c r="A23" s="117" t="s">
        <v>294</v>
      </c>
      <c r="B23" s="116" t="s">
        <v>104</v>
      </c>
      <c r="C23" s="66"/>
      <c r="D23" s="66"/>
      <c r="E23" s="66"/>
      <c r="F23" s="66"/>
      <c r="G23" s="66"/>
      <c r="H23" s="147"/>
    </row>
    <row r="24" spans="1:12" ht="60">
      <c r="A24" s="117" t="s">
        <v>295</v>
      </c>
      <c r="B24" s="116" t="s">
        <v>105</v>
      </c>
      <c r="C24" s="66"/>
      <c r="D24" s="66"/>
      <c r="E24" s="66"/>
      <c r="F24" s="66"/>
      <c r="G24" s="66"/>
      <c r="H24" s="147"/>
    </row>
    <row r="25" spans="1:12" ht="45">
      <c r="A25" s="117" t="s">
        <v>296</v>
      </c>
      <c r="B25" s="116" t="s">
        <v>106</v>
      </c>
      <c r="C25" s="66"/>
      <c r="D25" s="66"/>
      <c r="E25" s="66"/>
      <c r="F25" s="66"/>
      <c r="G25" s="66"/>
      <c r="H25" s="147"/>
    </row>
    <row r="26" spans="1:12">
      <c r="A26" s="117" t="s">
        <v>111</v>
      </c>
      <c r="B26" s="116" t="s">
        <v>107</v>
      </c>
      <c r="C26" s="66"/>
      <c r="D26" s="66"/>
      <c r="E26" s="66"/>
      <c r="F26" s="66"/>
      <c r="G26" s="66"/>
      <c r="H26" s="147"/>
    </row>
    <row r="27" spans="1:12">
      <c r="A27" s="117" t="s">
        <v>112</v>
      </c>
      <c r="B27" s="116" t="s">
        <v>108</v>
      </c>
      <c r="C27" s="66" t="s">
        <v>96</v>
      </c>
      <c r="D27" s="66"/>
      <c r="E27" s="66"/>
      <c r="F27" s="66" t="s">
        <v>96</v>
      </c>
      <c r="G27" s="66"/>
      <c r="H27" s="147"/>
    </row>
    <row r="28" spans="1:12">
      <c r="A28" s="105" t="s">
        <v>113</v>
      </c>
      <c r="B28" s="116" t="s">
        <v>109</v>
      </c>
      <c r="C28" s="66"/>
      <c r="D28" s="66"/>
      <c r="E28" s="66"/>
      <c r="F28" s="66"/>
      <c r="G28" s="66"/>
      <c r="H28" s="147"/>
    </row>
    <row r="29" spans="1:12" ht="28.5">
      <c r="A29" s="105" t="s">
        <v>114</v>
      </c>
      <c r="B29" s="116" t="s">
        <v>110</v>
      </c>
      <c r="C29" s="66" t="s">
        <v>96</v>
      </c>
      <c r="D29" s="66"/>
      <c r="E29" s="66" t="s">
        <v>96</v>
      </c>
      <c r="F29" s="66"/>
      <c r="G29" s="66"/>
      <c r="H29" s="147">
        <v>2696.9290099999998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4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49"/>
  <sheetViews>
    <sheetView zoomScale="90" zoomScaleNormal="90" zoomScaleSheetLayoutView="90" workbookViewId="0">
      <selection sqref="A1:E1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6" width="15.85546875" style="13" customWidth="1"/>
    <col min="7" max="16384" width="9.140625" style="13"/>
  </cols>
  <sheetData>
    <row r="1" spans="1:6" ht="124.5" customHeight="1">
      <c r="A1" s="219" t="s">
        <v>450</v>
      </c>
      <c r="B1" s="219"/>
      <c r="C1" s="219"/>
      <c r="D1" s="219"/>
      <c r="E1" s="219"/>
    </row>
    <row r="2" spans="1:6">
      <c r="A2" s="220" t="s">
        <v>76</v>
      </c>
      <c r="B2" s="220"/>
      <c r="C2" s="220"/>
      <c r="D2" s="220"/>
      <c r="E2" s="220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7" t="s">
        <v>297</v>
      </c>
      <c r="B5" s="62" t="s">
        <v>82</v>
      </c>
      <c r="C5" s="50"/>
      <c r="D5" s="50"/>
      <c r="E5" s="149">
        <f>E6+E11+E43</f>
        <v>96651.303570000018</v>
      </c>
      <c r="F5" s="132"/>
    </row>
    <row r="6" spans="1:6" s="42" customFormat="1" ht="43.5">
      <c r="A6" s="46" t="s">
        <v>298</v>
      </c>
      <c r="B6" s="62" t="s">
        <v>83</v>
      </c>
      <c r="C6" s="65"/>
      <c r="D6" s="65"/>
      <c r="E6" s="150">
        <f>E7+E8+E9+E10</f>
        <v>96587.481570000018</v>
      </c>
    </row>
    <row r="7" spans="1:6" s="42" customFormat="1" ht="15">
      <c r="A7" s="46" t="s">
        <v>118</v>
      </c>
      <c r="B7" s="62" t="s">
        <v>84</v>
      </c>
      <c r="C7" s="65"/>
      <c r="D7" s="65"/>
      <c r="E7" s="149"/>
    </row>
    <row r="8" spans="1:6" s="134" customFormat="1" ht="15">
      <c r="A8" s="143" t="s">
        <v>299</v>
      </c>
      <c r="B8" s="144" t="s">
        <v>85</v>
      </c>
      <c r="C8" s="128"/>
      <c r="D8" s="128"/>
      <c r="E8" s="149">
        <f>64987.07071+1000+3413.79163+485+15</f>
        <v>69900.862340000007</v>
      </c>
    </row>
    <row r="9" spans="1:6" s="134" customFormat="1" ht="15">
      <c r="A9" s="143" t="s">
        <v>119</v>
      </c>
      <c r="B9" s="144" t="s">
        <v>86</v>
      </c>
      <c r="C9" s="128"/>
      <c r="D9" s="128"/>
      <c r="E9" s="149">
        <f>6437.19953+6.48833+6599.35501+5447.87325+3480.3032+4495.86791</f>
        <v>26467.087230000001</v>
      </c>
    </row>
    <row r="10" spans="1:6" s="42" customFormat="1" ht="15">
      <c r="A10" s="46" t="s">
        <v>120</v>
      </c>
      <c r="B10" s="62" t="s">
        <v>87</v>
      </c>
      <c r="C10" s="65"/>
      <c r="D10" s="65"/>
      <c r="E10" s="149">
        <v>219.53200000000001</v>
      </c>
    </row>
    <row r="11" spans="1:6" s="42" customFormat="1" ht="29.25">
      <c r="A11" s="46" t="s">
        <v>300</v>
      </c>
      <c r="B11" s="62" t="s">
        <v>88</v>
      </c>
      <c r="C11" s="65"/>
      <c r="D11" s="65"/>
      <c r="E11" s="151">
        <v>0</v>
      </c>
    </row>
    <row r="12" spans="1:6" s="42" customFormat="1" ht="30">
      <c r="A12" s="46" t="s">
        <v>121</v>
      </c>
      <c r="B12" s="62" t="s">
        <v>89</v>
      </c>
      <c r="C12" s="65"/>
      <c r="D12" s="65"/>
      <c r="E12" s="151">
        <v>0</v>
      </c>
    </row>
    <row r="13" spans="1:6" s="42" customFormat="1" ht="29.25">
      <c r="A13" s="46" t="s">
        <v>301</v>
      </c>
      <c r="B13" s="62" t="s">
        <v>90</v>
      </c>
      <c r="C13" s="49"/>
      <c r="D13" s="49"/>
      <c r="E13" s="149">
        <v>0</v>
      </c>
    </row>
    <row r="14" spans="1:6" s="42" customFormat="1" ht="29.25">
      <c r="A14" s="46" t="s">
        <v>302</v>
      </c>
      <c r="B14" s="62" t="s">
        <v>97</v>
      </c>
      <c r="C14" s="49"/>
      <c r="D14" s="49"/>
      <c r="E14" s="149">
        <f>E15+E16</f>
        <v>0</v>
      </c>
    </row>
    <row r="15" spans="1:6" s="42" customFormat="1" ht="15">
      <c r="A15" s="46" t="s">
        <v>122</v>
      </c>
      <c r="B15" s="62" t="s">
        <v>98</v>
      </c>
      <c r="C15" s="49"/>
      <c r="D15" s="49"/>
      <c r="E15" s="149">
        <v>0</v>
      </c>
    </row>
    <row r="16" spans="1:6" s="42" customFormat="1" ht="45">
      <c r="A16" s="46" t="s">
        <v>303</v>
      </c>
      <c r="B16" s="62" t="s">
        <v>99</v>
      </c>
      <c r="C16" s="49"/>
      <c r="D16" s="49"/>
      <c r="E16" s="149">
        <v>0</v>
      </c>
    </row>
    <row r="17" spans="1:5" s="42" customFormat="1" ht="29.25">
      <c r="A17" s="46" t="s">
        <v>304</v>
      </c>
      <c r="B17" s="62" t="s">
        <v>100</v>
      </c>
      <c r="C17" s="49"/>
      <c r="D17" s="49"/>
      <c r="E17" s="149">
        <f>E18+E19+E20+E21+E22</f>
        <v>0</v>
      </c>
    </row>
    <row r="18" spans="1:5" s="42" customFormat="1" ht="30">
      <c r="A18" s="46" t="s">
        <v>305</v>
      </c>
      <c r="B18" s="63" t="s">
        <v>101</v>
      </c>
      <c r="C18" s="45"/>
      <c r="D18" s="45"/>
      <c r="E18" s="146">
        <v>0</v>
      </c>
    </row>
    <row r="19" spans="1:5" s="42" customFormat="1" ht="15">
      <c r="A19" s="46" t="s">
        <v>306</v>
      </c>
      <c r="B19" s="62" t="s">
        <v>102</v>
      </c>
      <c r="C19" s="49"/>
      <c r="D19" s="49"/>
      <c r="E19" s="149">
        <v>0</v>
      </c>
    </row>
    <row r="20" spans="1:5" s="42" customFormat="1" ht="15">
      <c r="A20" s="46" t="s">
        <v>307</v>
      </c>
      <c r="B20" s="62" t="s">
        <v>103</v>
      </c>
      <c r="C20" s="49"/>
      <c r="D20" s="49"/>
      <c r="E20" s="149">
        <v>0</v>
      </c>
    </row>
    <row r="21" spans="1:5" s="42" customFormat="1" ht="15">
      <c r="A21" s="46" t="s">
        <v>308</v>
      </c>
      <c r="B21" s="62" t="s">
        <v>104</v>
      </c>
      <c r="C21" s="49"/>
      <c r="D21" s="49"/>
      <c r="E21" s="149">
        <v>0</v>
      </c>
    </row>
    <row r="22" spans="1:5" s="42" customFormat="1" ht="30">
      <c r="A22" s="46" t="s">
        <v>309</v>
      </c>
      <c r="B22" s="63" t="s">
        <v>105</v>
      </c>
      <c r="C22" s="45"/>
      <c r="D22" s="45"/>
      <c r="E22" s="146">
        <v>0</v>
      </c>
    </row>
    <row r="23" spans="1:5" s="42" customFormat="1" ht="30">
      <c r="A23" s="46" t="s">
        <v>310</v>
      </c>
      <c r="B23" s="63" t="s">
        <v>106</v>
      </c>
      <c r="C23" s="45"/>
      <c r="D23" s="45"/>
      <c r="E23" s="146">
        <v>0</v>
      </c>
    </row>
    <row r="24" spans="1:5" s="42" customFormat="1" ht="15">
      <c r="A24" s="46" t="s">
        <v>126</v>
      </c>
      <c r="B24" s="62" t="s">
        <v>107</v>
      </c>
      <c r="C24" s="49"/>
      <c r="D24" s="49"/>
      <c r="E24" s="149">
        <v>0</v>
      </c>
    </row>
    <row r="25" spans="1:5" s="42" customFormat="1" ht="30">
      <c r="A25" s="46" t="s">
        <v>311</v>
      </c>
      <c r="B25" s="63" t="s">
        <v>108</v>
      </c>
      <c r="C25" s="45"/>
      <c r="D25" s="45"/>
      <c r="E25" s="146">
        <v>0</v>
      </c>
    </row>
    <row r="26" spans="1:5" s="42" customFormat="1" ht="15">
      <c r="A26" s="46" t="s">
        <v>312</v>
      </c>
      <c r="B26" s="62" t="s">
        <v>109</v>
      </c>
      <c r="C26" s="65"/>
      <c r="D26" s="65"/>
      <c r="E26" s="149">
        <v>0</v>
      </c>
    </row>
    <row r="27" spans="1:5" s="42" customFormat="1" ht="15">
      <c r="A27" s="46" t="s">
        <v>313</v>
      </c>
      <c r="B27" s="62" t="s">
        <v>110</v>
      </c>
      <c r="C27" s="65"/>
      <c r="D27" s="65"/>
      <c r="E27" s="149">
        <v>0</v>
      </c>
    </row>
    <row r="28" spans="1:5" s="42" customFormat="1" ht="15">
      <c r="A28" s="46" t="s">
        <v>127</v>
      </c>
      <c r="B28" s="62" t="s">
        <v>123</v>
      </c>
      <c r="C28" s="65"/>
      <c r="D28" s="65"/>
      <c r="E28" s="149">
        <v>0</v>
      </c>
    </row>
    <row r="29" spans="1:5" s="42" customFormat="1" ht="15">
      <c r="A29" s="46" t="s">
        <v>128</v>
      </c>
      <c r="B29" s="62" t="s">
        <v>124</v>
      </c>
      <c r="C29" s="65"/>
      <c r="D29" s="65"/>
      <c r="E29" s="149">
        <v>0</v>
      </c>
    </row>
    <row r="30" spans="1:5" s="42" customFormat="1" ht="15">
      <c r="A30" s="46" t="s">
        <v>129</v>
      </c>
      <c r="B30" s="62" t="s">
        <v>125</v>
      </c>
      <c r="C30" s="65"/>
      <c r="D30" s="65"/>
      <c r="E30" s="152">
        <v>0</v>
      </c>
    </row>
    <row r="31" spans="1:5" s="42" customFormat="1" ht="30">
      <c r="A31" s="46" t="s">
        <v>140</v>
      </c>
      <c r="B31" s="62" t="s">
        <v>130</v>
      </c>
      <c r="C31" s="49"/>
      <c r="D31" s="65" t="s">
        <v>96</v>
      </c>
      <c r="E31" s="149" t="s">
        <v>96</v>
      </c>
    </row>
    <row r="32" spans="1:5" s="42" customFormat="1" ht="44.25">
      <c r="A32" s="46" t="s">
        <v>314</v>
      </c>
      <c r="B32" s="63" t="s">
        <v>131</v>
      </c>
      <c r="C32" s="45"/>
      <c r="D32" s="65" t="s">
        <v>96</v>
      </c>
      <c r="E32" s="149" t="s">
        <v>96</v>
      </c>
    </row>
    <row r="33" spans="1:6" s="42" customFormat="1" ht="15">
      <c r="A33" s="46" t="s">
        <v>315</v>
      </c>
      <c r="B33" s="62" t="s">
        <v>132</v>
      </c>
      <c r="C33" s="65"/>
      <c r="D33" s="65"/>
      <c r="E33" s="149">
        <v>0</v>
      </c>
    </row>
    <row r="34" spans="1:6" s="42" customFormat="1" ht="30">
      <c r="A34" s="46" t="s">
        <v>316</v>
      </c>
      <c r="B34" s="62" t="s">
        <v>133</v>
      </c>
      <c r="C34" s="65"/>
      <c r="D34" s="65"/>
      <c r="E34" s="149">
        <v>0</v>
      </c>
    </row>
    <row r="35" spans="1:6" s="42" customFormat="1" ht="15">
      <c r="A35" s="46" t="s">
        <v>317</v>
      </c>
      <c r="B35" s="62" t="s">
        <v>134</v>
      </c>
      <c r="C35" s="65"/>
      <c r="D35" s="65"/>
      <c r="E35" s="149">
        <v>0</v>
      </c>
    </row>
    <row r="36" spans="1:6" s="42" customFormat="1" ht="74.25">
      <c r="A36" s="46" t="s">
        <v>318</v>
      </c>
      <c r="B36" s="63" t="s">
        <v>135</v>
      </c>
      <c r="C36" s="49" t="s">
        <v>96</v>
      </c>
      <c r="D36" s="66"/>
      <c r="E36" s="149" t="s">
        <v>96</v>
      </c>
    </row>
    <row r="37" spans="1:6" s="42" customFormat="1" ht="30">
      <c r="A37" s="46" t="s">
        <v>319</v>
      </c>
      <c r="B37" s="63" t="s">
        <v>136</v>
      </c>
      <c r="C37" s="49" t="s">
        <v>96</v>
      </c>
      <c r="D37" s="66"/>
      <c r="E37" s="149" t="s">
        <v>96</v>
      </c>
    </row>
    <row r="38" spans="1:6" s="42" customFormat="1" ht="15">
      <c r="A38" s="46" t="s">
        <v>141</v>
      </c>
      <c r="B38" s="62" t="s">
        <v>137</v>
      </c>
      <c r="C38" s="49" t="s">
        <v>96</v>
      </c>
      <c r="D38" s="65"/>
      <c r="E38" s="149" t="s">
        <v>96</v>
      </c>
    </row>
    <row r="39" spans="1:6" s="42" customFormat="1" ht="30">
      <c r="A39" s="46" t="s">
        <v>320</v>
      </c>
      <c r="B39" s="63" t="s">
        <v>138</v>
      </c>
      <c r="C39" s="49" t="s">
        <v>96</v>
      </c>
      <c r="D39" s="66"/>
      <c r="E39" s="149" t="s">
        <v>96</v>
      </c>
    </row>
    <row r="40" spans="1:6" s="42" customFormat="1" ht="15">
      <c r="A40" s="46" t="s">
        <v>142</v>
      </c>
      <c r="B40" s="62" t="s">
        <v>139</v>
      </c>
      <c r="C40" s="65"/>
      <c r="D40" s="65"/>
      <c r="E40" s="149">
        <v>0</v>
      </c>
    </row>
    <row r="41" spans="1:6" s="42" customFormat="1" ht="15">
      <c r="A41" s="46" t="s">
        <v>148</v>
      </c>
      <c r="B41" s="62" t="s">
        <v>143</v>
      </c>
      <c r="C41" s="65"/>
      <c r="D41" s="65"/>
      <c r="E41" s="149"/>
    </row>
    <row r="42" spans="1:6" s="42" customFormat="1" ht="15">
      <c r="A42" s="46" t="s">
        <v>149</v>
      </c>
      <c r="B42" s="62" t="s">
        <v>144</v>
      </c>
      <c r="C42" s="65"/>
      <c r="D42" s="65"/>
      <c r="E42" s="149">
        <v>0</v>
      </c>
    </row>
    <row r="43" spans="1:6" s="42" customFormat="1" ht="15">
      <c r="A43" s="46" t="s">
        <v>150</v>
      </c>
      <c r="B43" s="62" t="s">
        <v>145</v>
      </c>
      <c r="C43" s="65"/>
      <c r="D43" s="65"/>
      <c r="E43" s="153">
        <v>63.822000000000003</v>
      </c>
      <c r="F43" s="134"/>
    </row>
    <row r="44" spans="1:6" s="42" customFormat="1" ht="30">
      <c r="A44" s="46" t="s">
        <v>321</v>
      </c>
      <c r="B44" s="40" t="s">
        <v>146</v>
      </c>
      <c r="C44" s="65"/>
      <c r="D44" s="65"/>
      <c r="E44" s="142">
        <v>0</v>
      </c>
    </row>
    <row r="45" spans="1:6" s="42" customFormat="1" ht="45">
      <c r="A45" s="46" t="s">
        <v>322</v>
      </c>
      <c r="B45" s="44" t="s">
        <v>147</v>
      </c>
      <c r="C45" s="45"/>
      <c r="D45" s="45"/>
      <c r="E45" s="145">
        <v>0</v>
      </c>
    </row>
    <row r="46" spans="1:6">
      <c r="A46" s="135"/>
    </row>
    <row r="47" spans="1:6">
      <c r="A47" s="130"/>
      <c r="E47" s="127"/>
    </row>
    <row r="48" spans="1:6">
      <c r="A48" s="133"/>
    </row>
    <row r="49" spans="1:1">
      <c r="A49" s="131"/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E8" sqref="E8"/>
    </sheetView>
  </sheetViews>
  <sheetFormatPr defaultRowHeight="12.75"/>
  <cols>
    <col min="1" max="1" width="87.5703125" style="159" customWidth="1"/>
    <col min="2" max="2" width="6.7109375" style="159" customWidth="1"/>
    <col min="3" max="3" width="10" style="159" customWidth="1"/>
    <col min="4" max="4" width="12.5703125" style="159" customWidth="1"/>
    <col min="5" max="5" width="13.42578125" style="159" customWidth="1"/>
    <col min="6" max="6" width="8.85546875" style="159" customWidth="1"/>
    <col min="7" max="7" width="12.7109375" style="159" customWidth="1"/>
    <col min="8" max="8" width="16" style="159" customWidth="1"/>
    <col min="9" max="9" width="13.140625" style="159" customWidth="1"/>
    <col min="10" max="10" width="19.5703125" style="159" customWidth="1"/>
    <col min="11" max="16384" width="9.140625" style="159"/>
  </cols>
  <sheetData>
    <row r="1" spans="1:10" ht="135.75" customHeight="1">
      <c r="A1" s="221" t="s">
        <v>451</v>
      </c>
      <c r="B1" s="222"/>
      <c r="C1" s="222"/>
      <c r="D1" s="222"/>
      <c r="E1" s="222"/>
      <c r="F1" s="222"/>
      <c r="G1" s="222"/>
      <c r="H1" s="222"/>
    </row>
    <row r="2" spans="1:10" ht="15" customHeight="1">
      <c r="A2" s="223" t="s">
        <v>76</v>
      </c>
      <c r="B2" s="223"/>
      <c r="C2" s="223"/>
      <c r="D2" s="223"/>
      <c r="E2" s="223"/>
      <c r="F2" s="223"/>
      <c r="G2" s="223"/>
      <c r="H2" s="223"/>
    </row>
    <row r="3" spans="1:10" s="102" customFormat="1" ht="23.25" customHeight="1">
      <c r="A3" s="218" t="s">
        <v>77</v>
      </c>
      <c r="B3" s="218" t="s">
        <v>78</v>
      </c>
      <c r="C3" s="218" t="s">
        <v>323</v>
      </c>
      <c r="D3" s="218"/>
      <c r="E3" s="218"/>
      <c r="F3" s="218" t="s">
        <v>324</v>
      </c>
      <c r="G3" s="218"/>
      <c r="H3" s="218"/>
    </row>
    <row r="4" spans="1:10" s="102" customFormat="1" ht="60">
      <c r="A4" s="218"/>
      <c r="B4" s="218"/>
      <c r="C4" s="157" t="s">
        <v>79</v>
      </c>
      <c r="D4" s="157" t="s">
        <v>81</v>
      </c>
      <c r="E4" s="157" t="s">
        <v>80</v>
      </c>
      <c r="F4" s="157" t="s">
        <v>79</v>
      </c>
      <c r="G4" s="157" t="s">
        <v>81</v>
      </c>
      <c r="H4" s="157" t="s">
        <v>80</v>
      </c>
    </row>
    <row r="5" spans="1:10" s="102" customFormat="1" ht="12.75" customHeight="1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  <c r="H5" s="55">
        <v>8</v>
      </c>
    </row>
    <row r="6" spans="1:10" s="102" customFormat="1" ht="28.5">
      <c r="A6" s="105" t="s">
        <v>151</v>
      </c>
      <c r="B6" s="116" t="s">
        <v>82</v>
      </c>
      <c r="C6" s="160"/>
      <c r="D6" s="59"/>
      <c r="E6" s="154">
        <f>'Раздел 1.'!H29</f>
        <v>2696.9290099999998</v>
      </c>
      <c r="F6" s="118" t="s">
        <v>96</v>
      </c>
      <c r="G6" s="118" t="s">
        <v>96</v>
      </c>
      <c r="H6" s="118" t="s">
        <v>96</v>
      </c>
    </row>
    <row r="7" spans="1:10" s="102" customFormat="1" ht="28.5">
      <c r="A7" s="105" t="s">
        <v>325</v>
      </c>
      <c r="B7" s="116" t="s">
        <v>83</v>
      </c>
      <c r="C7" s="160"/>
      <c r="D7" s="59"/>
      <c r="E7" s="147">
        <v>25017.948270000001</v>
      </c>
      <c r="F7" s="66"/>
      <c r="G7" s="66"/>
      <c r="H7" s="147">
        <f>'Раздел 1.'!H29+'Раздел 1.'!H8</f>
        <v>104664.00557000001</v>
      </c>
      <c r="I7" s="161"/>
    </row>
    <row r="8" spans="1:10" s="102" customFormat="1" ht="15">
      <c r="A8" s="105" t="s">
        <v>152</v>
      </c>
      <c r="B8" s="116" t="s">
        <v>84</v>
      </c>
      <c r="C8" s="160"/>
      <c r="D8" s="59"/>
      <c r="E8" s="147">
        <v>33838.24901</v>
      </c>
      <c r="F8" s="66"/>
      <c r="G8" s="66"/>
      <c r="H8" s="147">
        <v>33862.24901</v>
      </c>
      <c r="I8" s="162"/>
    </row>
    <row r="9" spans="1:10" s="102" customFormat="1" ht="28.5">
      <c r="A9" s="105" t="s">
        <v>326</v>
      </c>
      <c r="B9" s="116" t="s">
        <v>85</v>
      </c>
      <c r="C9" s="160"/>
      <c r="D9" s="59"/>
      <c r="E9" s="147">
        <f>E10+E11+E21</f>
        <v>20092.185259999998</v>
      </c>
      <c r="F9" s="66"/>
      <c r="G9" s="66"/>
      <c r="H9" s="147">
        <f>H10+H11+H21</f>
        <v>96651.303570000018</v>
      </c>
      <c r="I9" s="163"/>
      <c r="J9" s="163"/>
    </row>
    <row r="10" spans="1:10" s="102" customFormat="1" ht="15">
      <c r="A10" s="117" t="s">
        <v>153</v>
      </c>
      <c r="B10" s="116" t="s">
        <v>86</v>
      </c>
      <c r="C10" s="118"/>
      <c r="D10" s="66"/>
      <c r="E10" s="147">
        <v>20028.363259999998</v>
      </c>
      <c r="F10" s="66"/>
      <c r="G10" s="66"/>
      <c r="H10" s="147">
        <f>'Раздел 2.'!E6</f>
        <v>96587.481570000018</v>
      </c>
    </row>
    <row r="11" spans="1:10" s="102" customFormat="1" ht="30">
      <c r="A11" s="117" t="s">
        <v>155</v>
      </c>
      <c r="B11" s="116" t="s">
        <v>87</v>
      </c>
      <c r="C11" s="118"/>
      <c r="D11" s="66"/>
      <c r="E11" s="147">
        <f>H11</f>
        <v>0</v>
      </c>
      <c r="F11" s="118"/>
      <c r="G11" s="66"/>
      <c r="H11" s="147">
        <f>H12+H14</f>
        <v>0</v>
      </c>
      <c r="J11" s="164"/>
    </row>
    <row r="12" spans="1:10" s="102" customFormat="1" ht="30">
      <c r="A12" s="117" t="s">
        <v>154</v>
      </c>
      <c r="B12" s="116" t="s">
        <v>88</v>
      </c>
      <c r="C12" s="118"/>
      <c r="D12" s="66"/>
      <c r="E12" s="147">
        <f>E11</f>
        <v>0</v>
      </c>
      <c r="F12" s="118"/>
      <c r="G12" s="66"/>
      <c r="H12" s="147">
        <f>'Раздел 2.'!E12</f>
        <v>0</v>
      </c>
    </row>
    <row r="13" spans="1:10" s="102" customFormat="1" ht="15">
      <c r="A13" s="117" t="s">
        <v>156</v>
      </c>
      <c r="B13" s="116" t="s">
        <v>89</v>
      </c>
      <c r="C13" s="118"/>
      <c r="D13" s="66"/>
      <c r="E13" s="147"/>
      <c r="F13" s="118"/>
      <c r="G13" s="66"/>
      <c r="H13" s="147"/>
    </row>
    <row r="14" spans="1:10" s="102" customFormat="1" ht="15">
      <c r="A14" s="117" t="s">
        <v>129</v>
      </c>
      <c r="B14" s="116" t="s">
        <v>90</v>
      </c>
      <c r="C14" s="118"/>
      <c r="D14" s="66"/>
      <c r="E14" s="147">
        <v>0</v>
      </c>
      <c r="F14" s="118"/>
      <c r="G14" s="66"/>
      <c r="H14" s="147">
        <f>'Раздел 2.'!E30</f>
        <v>0</v>
      </c>
    </row>
    <row r="15" spans="1:10" s="102" customFormat="1" ht="30">
      <c r="A15" s="117" t="s">
        <v>140</v>
      </c>
      <c r="B15" s="116" t="s">
        <v>97</v>
      </c>
      <c r="C15" s="118"/>
      <c r="D15" s="118" t="s">
        <v>96</v>
      </c>
      <c r="E15" s="165" t="s">
        <v>96</v>
      </c>
      <c r="F15" s="118"/>
      <c r="G15" s="66" t="s">
        <v>96</v>
      </c>
      <c r="H15" s="147" t="s">
        <v>96</v>
      </c>
    </row>
    <row r="16" spans="1:10" s="102" customFormat="1" ht="45">
      <c r="A16" s="117" t="s">
        <v>265</v>
      </c>
      <c r="B16" s="116" t="s">
        <v>98</v>
      </c>
      <c r="C16" s="118"/>
      <c r="D16" s="118" t="s">
        <v>96</v>
      </c>
      <c r="E16" s="165" t="s">
        <v>96</v>
      </c>
      <c r="F16" s="118"/>
      <c r="G16" s="66" t="s">
        <v>96</v>
      </c>
      <c r="H16" s="147" t="s">
        <v>96</v>
      </c>
    </row>
    <row r="17" spans="1:8" s="102" customFormat="1" ht="45">
      <c r="A17" s="117" t="s">
        <v>327</v>
      </c>
      <c r="B17" s="116" t="s">
        <v>99</v>
      </c>
      <c r="C17" s="118" t="s">
        <v>96</v>
      </c>
      <c r="D17" s="66"/>
      <c r="E17" s="165" t="s">
        <v>96</v>
      </c>
      <c r="F17" s="118" t="s">
        <v>96</v>
      </c>
      <c r="G17" s="66"/>
      <c r="H17" s="147" t="s">
        <v>96</v>
      </c>
    </row>
    <row r="18" spans="1:8" s="102" customFormat="1" ht="30">
      <c r="A18" s="117" t="s">
        <v>142</v>
      </c>
      <c r="B18" s="116" t="s">
        <v>100</v>
      </c>
      <c r="C18" s="118"/>
      <c r="D18" s="66"/>
      <c r="E18" s="165"/>
      <c r="F18" s="118"/>
      <c r="G18" s="66"/>
      <c r="H18" s="147"/>
    </row>
    <row r="19" spans="1:8" s="102" customFormat="1" ht="30">
      <c r="A19" s="117" t="s">
        <v>148</v>
      </c>
      <c r="B19" s="116" t="s">
        <v>101</v>
      </c>
      <c r="C19" s="118"/>
      <c r="D19" s="66"/>
      <c r="E19" s="165"/>
      <c r="F19" s="118"/>
      <c r="G19" s="66"/>
      <c r="H19" s="147"/>
    </row>
    <row r="20" spans="1:8" s="102" customFormat="1" ht="30">
      <c r="A20" s="117" t="s">
        <v>149</v>
      </c>
      <c r="B20" s="116" t="s">
        <v>102</v>
      </c>
      <c r="C20" s="118"/>
      <c r="D20" s="66"/>
      <c r="E20" s="165"/>
      <c r="F20" s="118"/>
      <c r="G20" s="66"/>
      <c r="H20" s="147"/>
    </row>
    <row r="21" spans="1:8" s="102" customFormat="1" ht="30">
      <c r="A21" s="117" t="s">
        <v>150</v>
      </c>
      <c r="B21" s="116" t="s">
        <v>103</v>
      </c>
      <c r="C21" s="118"/>
      <c r="D21" s="66"/>
      <c r="E21" s="147">
        <v>63.822000000000003</v>
      </c>
      <c r="F21" s="118"/>
      <c r="G21" s="66"/>
      <c r="H21" s="147">
        <f>'Раздел 2.'!E43</f>
        <v>63.822000000000003</v>
      </c>
    </row>
    <row r="22" spans="1:8" s="102" customFormat="1" ht="42.75">
      <c r="A22" s="105" t="s">
        <v>328</v>
      </c>
      <c r="B22" s="116" t="s">
        <v>104</v>
      </c>
      <c r="C22" s="118" t="s">
        <v>96</v>
      </c>
      <c r="D22" s="118" t="s">
        <v>96</v>
      </c>
      <c r="E22" s="118" t="s">
        <v>96</v>
      </c>
      <c r="F22" s="160"/>
      <c r="G22" s="59"/>
      <c r="H22" s="154">
        <f>E8-H8</f>
        <v>-24</v>
      </c>
    </row>
    <row r="24" spans="1:8">
      <c r="D24" s="166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85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25" t="s">
        <v>356</v>
      </c>
      <c r="B1" s="226"/>
      <c r="C1" s="226"/>
      <c r="D1" s="226"/>
      <c r="E1" s="226"/>
      <c r="F1" s="226"/>
    </row>
    <row r="2" spans="1:6">
      <c r="A2" s="227"/>
      <c r="B2" s="227"/>
      <c r="C2" s="227"/>
      <c r="D2" s="227"/>
      <c r="E2" s="227"/>
      <c r="F2" s="227"/>
    </row>
    <row r="3" spans="1:6">
      <c r="A3" s="228" t="s">
        <v>157</v>
      </c>
      <c r="B3" s="228"/>
      <c r="C3" s="228"/>
      <c r="D3" s="228"/>
      <c r="E3" s="228"/>
      <c r="F3" s="228"/>
    </row>
    <row r="4" spans="1:6" ht="15" customHeight="1">
      <c r="A4" s="229" t="s">
        <v>77</v>
      </c>
      <c r="B4" s="230" t="s">
        <v>78</v>
      </c>
      <c r="C4" s="230" t="s">
        <v>158</v>
      </c>
      <c r="D4" s="230" t="s">
        <v>329</v>
      </c>
      <c r="E4" s="230"/>
      <c r="F4" s="230"/>
    </row>
    <row r="5" spans="1:6" ht="75">
      <c r="A5" s="229"/>
      <c r="B5" s="230"/>
      <c r="C5" s="230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1"/>
      <c r="E7" s="51"/>
      <c r="F7" s="51"/>
    </row>
    <row r="8" spans="1:6" ht="15">
      <c r="A8" s="46" t="s">
        <v>163</v>
      </c>
      <c r="B8" s="44" t="s">
        <v>82</v>
      </c>
      <c r="C8" s="43" t="s">
        <v>167</v>
      </c>
      <c r="D8" s="51"/>
      <c r="E8" s="51"/>
      <c r="F8" s="51">
        <v>0</v>
      </c>
    </row>
    <row r="9" spans="1:6" ht="15">
      <c r="A9" s="46" t="s">
        <v>164</v>
      </c>
      <c r="B9" s="44" t="s">
        <v>83</v>
      </c>
      <c r="C9" s="43" t="s">
        <v>167</v>
      </c>
      <c r="D9" s="51"/>
      <c r="E9" s="51"/>
      <c r="F9" s="51">
        <v>0</v>
      </c>
    </row>
    <row r="10" spans="1:6" ht="30">
      <c r="A10" s="46" t="s">
        <v>50</v>
      </c>
      <c r="B10" s="44"/>
      <c r="C10" s="43"/>
      <c r="D10" s="51"/>
      <c r="E10" s="51"/>
      <c r="F10" s="51"/>
    </row>
    <row r="11" spans="1:6" ht="15">
      <c r="A11" s="46" t="s">
        <v>163</v>
      </c>
      <c r="B11" s="44" t="s">
        <v>84</v>
      </c>
      <c r="C11" s="43" t="s">
        <v>168</v>
      </c>
      <c r="D11" s="51"/>
      <c r="E11" s="51"/>
      <c r="F11" s="51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1"/>
      <c r="E12" s="51"/>
      <c r="F12" s="51">
        <v>0</v>
      </c>
    </row>
    <row r="13" spans="1:6" ht="15">
      <c r="A13" s="46" t="s">
        <v>165</v>
      </c>
      <c r="B13" s="44"/>
      <c r="C13" s="43"/>
      <c r="D13" s="51"/>
      <c r="E13" s="51"/>
      <c r="F13" s="51"/>
    </row>
    <row r="14" spans="1:6" ht="15">
      <c r="A14" s="46" t="s">
        <v>163</v>
      </c>
      <c r="B14" s="44" t="s">
        <v>86</v>
      </c>
      <c r="C14" s="43" t="s">
        <v>167</v>
      </c>
      <c r="D14" s="51"/>
      <c r="E14" s="51"/>
      <c r="F14" s="51"/>
    </row>
    <row r="15" spans="1:6" ht="15">
      <c r="A15" s="46" t="s">
        <v>164</v>
      </c>
      <c r="B15" s="44" t="s">
        <v>87</v>
      </c>
      <c r="C15" s="43" t="s">
        <v>167</v>
      </c>
      <c r="D15" s="51"/>
      <c r="E15" s="51"/>
      <c r="F15" s="51"/>
    </row>
    <row r="16" spans="1:6" ht="15">
      <c r="A16" s="46" t="s">
        <v>166</v>
      </c>
      <c r="B16" s="44"/>
      <c r="C16" s="43"/>
      <c r="D16" s="51"/>
      <c r="E16" s="51"/>
      <c r="F16" s="51"/>
    </row>
    <row r="17" spans="1:6" ht="15">
      <c r="A17" s="46" t="s">
        <v>163</v>
      </c>
      <c r="B17" s="44" t="s">
        <v>88</v>
      </c>
      <c r="C17" s="43" t="s">
        <v>168</v>
      </c>
      <c r="D17" s="51"/>
      <c r="E17" s="52"/>
      <c r="F17" s="51"/>
    </row>
    <row r="18" spans="1:6" ht="15">
      <c r="A18" s="46" t="s">
        <v>164</v>
      </c>
      <c r="B18" s="44" t="s">
        <v>89</v>
      </c>
      <c r="C18" s="43" t="s">
        <v>168</v>
      </c>
      <c r="D18" s="51"/>
      <c r="E18" s="52"/>
      <c r="F18" s="51"/>
    </row>
    <row r="19" spans="1:6" ht="29.25">
      <c r="A19" s="46" t="s">
        <v>331</v>
      </c>
      <c r="B19" s="44"/>
      <c r="C19" s="43"/>
      <c r="D19" s="51"/>
      <c r="E19" s="51"/>
      <c r="F19" s="51"/>
    </row>
    <row r="20" spans="1:6" ht="15">
      <c r="A20" s="46" t="s">
        <v>163</v>
      </c>
      <c r="B20" s="44" t="s">
        <v>90</v>
      </c>
      <c r="C20" s="43" t="s">
        <v>167</v>
      </c>
      <c r="D20" s="51"/>
      <c r="E20" s="51"/>
      <c r="F20" s="51"/>
    </row>
    <row r="21" spans="1:6" ht="15">
      <c r="A21" s="46" t="s">
        <v>164</v>
      </c>
      <c r="B21" s="44" t="s">
        <v>97</v>
      </c>
      <c r="C21" s="43" t="s">
        <v>167</v>
      </c>
      <c r="D21" s="51"/>
      <c r="E21" s="51"/>
      <c r="F21" s="51"/>
    </row>
    <row r="22" spans="1:6" ht="29.25">
      <c r="A22" s="46" t="s">
        <v>332</v>
      </c>
      <c r="B22" s="44"/>
      <c r="C22" s="43"/>
      <c r="D22" s="51"/>
      <c r="E22" s="51"/>
      <c r="F22" s="51"/>
    </row>
    <row r="23" spans="1:6" ht="15">
      <c r="A23" s="46" t="s">
        <v>163</v>
      </c>
      <c r="B23" s="44" t="s">
        <v>98</v>
      </c>
      <c r="C23" s="43" t="s">
        <v>167</v>
      </c>
      <c r="D23" s="51"/>
      <c r="E23" s="51"/>
      <c r="F23" s="51"/>
    </row>
    <row r="24" spans="1:6" ht="15">
      <c r="A24" s="46" t="s">
        <v>333</v>
      </c>
      <c r="B24" s="44" t="s">
        <v>99</v>
      </c>
      <c r="C24" s="43" t="s">
        <v>167</v>
      </c>
      <c r="D24" s="51"/>
      <c r="E24" s="51"/>
      <c r="F24" s="51"/>
    </row>
    <row r="25" spans="1:6">
      <c r="A25" s="53"/>
      <c r="B25" s="53"/>
      <c r="C25" s="53"/>
      <c r="D25" s="53"/>
      <c r="E25" s="53"/>
      <c r="F25" s="53"/>
    </row>
    <row r="26" spans="1:6" s="54" customFormat="1" ht="12">
      <c r="A26" s="224" t="s">
        <v>261</v>
      </c>
      <c r="B26" s="224"/>
      <c r="C26" s="224"/>
      <c r="D26" s="224"/>
      <c r="E26" s="224"/>
      <c r="F26" s="224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AH149"/>
  <sheetViews>
    <sheetView zoomScaleSheetLayoutView="100" workbookViewId="0">
      <selection activeCell="F87" sqref="F87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34" ht="132.75" customHeight="1">
      <c r="A1" s="226" t="s">
        <v>334</v>
      </c>
      <c r="B1" s="226"/>
      <c r="C1" s="226"/>
      <c r="D1" s="226"/>
      <c r="E1" s="226"/>
      <c r="F1" s="226"/>
    </row>
    <row r="2" spans="1:34">
      <c r="A2" s="227"/>
      <c r="B2" s="227"/>
      <c r="C2" s="227"/>
      <c r="D2" s="227"/>
      <c r="E2" s="227"/>
      <c r="F2" s="227"/>
    </row>
    <row r="3" spans="1:34">
      <c r="A3" s="233" t="s">
        <v>157</v>
      </c>
      <c r="B3" s="233"/>
      <c r="C3" s="233"/>
      <c r="D3" s="233"/>
      <c r="E3" s="233"/>
      <c r="F3" s="233"/>
    </row>
    <row r="4" spans="1:34" s="42" customFormat="1" ht="15">
      <c r="A4" s="230" t="s">
        <v>77</v>
      </c>
      <c r="B4" s="230" t="s">
        <v>78</v>
      </c>
      <c r="C4" s="230" t="s">
        <v>158</v>
      </c>
      <c r="D4" s="230" t="s">
        <v>329</v>
      </c>
      <c r="E4" s="230"/>
      <c r="F4" s="230"/>
    </row>
    <row r="5" spans="1:34" s="42" customFormat="1" ht="60">
      <c r="A5" s="230"/>
      <c r="B5" s="230"/>
      <c r="C5" s="230"/>
      <c r="D5" s="39" t="s">
        <v>159</v>
      </c>
      <c r="E5" s="39" t="s">
        <v>160</v>
      </c>
      <c r="F5" s="39" t="s">
        <v>161</v>
      </c>
    </row>
    <row r="6" spans="1:34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8"/>
      <c r="H6" s="48"/>
      <c r="I6" s="48"/>
    </row>
    <row r="7" spans="1:34" s="42" customFormat="1" ht="15">
      <c r="A7" s="46" t="s">
        <v>169</v>
      </c>
      <c r="B7" s="44" t="s">
        <v>82</v>
      </c>
      <c r="C7" s="43" t="s">
        <v>167</v>
      </c>
      <c r="D7" s="51"/>
      <c r="E7" s="51"/>
      <c r="F7" s="140">
        <v>0</v>
      </c>
      <c r="G7" s="48"/>
      <c r="H7" s="48"/>
      <c r="I7" s="48"/>
    </row>
    <row r="8" spans="1:34" s="42" customFormat="1" ht="30">
      <c r="A8" s="46" t="s">
        <v>262</v>
      </c>
      <c r="B8" s="44" t="s">
        <v>83</v>
      </c>
      <c r="C8" s="43" t="s">
        <v>167</v>
      </c>
      <c r="D8" s="51"/>
      <c r="E8" s="55"/>
      <c r="F8" s="51">
        <v>0</v>
      </c>
      <c r="G8" s="48"/>
      <c r="H8" s="48"/>
      <c r="I8" s="48"/>
    </row>
    <row r="9" spans="1:34" s="42" customFormat="1" ht="15">
      <c r="A9" s="46" t="s">
        <v>170</v>
      </c>
      <c r="B9" s="44" t="s">
        <v>84</v>
      </c>
      <c r="C9" s="43" t="s">
        <v>167</v>
      </c>
      <c r="D9" s="51"/>
      <c r="E9" s="55"/>
      <c r="F9" s="51">
        <v>0</v>
      </c>
    </row>
    <row r="10" spans="1:34" s="42" customFormat="1" ht="15">
      <c r="A10" s="46" t="s">
        <v>171</v>
      </c>
      <c r="B10" s="44" t="s">
        <v>85</v>
      </c>
      <c r="C10" s="43" t="s">
        <v>167</v>
      </c>
      <c r="D10" s="51"/>
      <c r="E10" s="55"/>
      <c r="F10" s="51"/>
    </row>
    <row r="11" spans="1:34" s="42" customFormat="1" ht="15">
      <c r="A11" s="46" t="s">
        <v>172</v>
      </c>
      <c r="B11" s="44" t="s">
        <v>86</v>
      </c>
      <c r="C11" s="43" t="s">
        <v>167</v>
      </c>
      <c r="D11" s="51"/>
      <c r="E11" s="123"/>
      <c r="F11" s="51"/>
    </row>
    <row r="12" spans="1:34" s="42" customFormat="1" ht="30">
      <c r="A12" s="46" t="s">
        <v>173</v>
      </c>
      <c r="B12" s="44" t="s">
        <v>87</v>
      </c>
      <c r="C12" s="43" t="s">
        <v>167</v>
      </c>
      <c r="D12" s="51"/>
      <c r="E12" s="123"/>
      <c r="F12" s="51"/>
    </row>
    <row r="13" spans="1:34" s="42" customFormat="1" ht="45">
      <c r="A13" s="46" t="s">
        <v>260</v>
      </c>
      <c r="B13" s="44" t="s">
        <v>88</v>
      </c>
      <c r="C13" s="43" t="s">
        <v>335</v>
      </c>
      <c r="D13" s="51"/>
      <c r="E13" s="123"/>
      <c r="F13" s="51">
        <f>F14</f>
        <v>0</v>
      </c>
    </row>
    <row r="14" spans="1:34" s="42" customFormat="1" ht="18">
      <c r="A14" s="46" t="s">
        <v>170</v>
      </c>
      <c r="B14" s="44" t="s">
        <v>89</v>
      </c>
      <c r="C14" s="43" t="s">
        <v>335</v>
      </c>
      <c r="D14" s="51"/>
      <c r="E14" s="55"/>
      <c r="F14" s="51">
        <v>0</v>
      </c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</row>
    <row r="15" spans="1:34" s="42" customFormat="1" ht="18">
      <c r="A15" s="46" t="s">
        <v>171</v>
      </c>
      <c r="B15" s="44" t="s">
        <v>90</v>
      </c>
      <c r="C15" s="43" t="s">
        <v>335</v>
      </c>
      <c r="D15" s="51"/>
      <c r="E15" s="55"/>
      <c r="F15" s="51"/>
    </row>
    <row r="16" spans="1:34" s="42" customFormat="1" ht="15">
      <c r="A16" s="46" t="s">
        <v>174</v>
      </c>
      <c r="B16" s="44" t="s">
        <v>97</v>
      </c>
      <c r="C16" s="43" t="s">
        <v>167</v>
      </c>
      <c r="D16" s="51"/>
      <c r="E16" s="55"/>
      <c r="F16" s="51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1"/>
      <c r="E17" s="55"/>
      <c r="F17" s="51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1"/>
      <c r="E18" s="55"/>
      <c r="F18" s="51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1"/>
      <c r="E19" s="55"/>
      <c r="F19" s="51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1"/>
      <c r="E20" s="55"/>
      <c r="F20" s="51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1"/>
      <c r="E21" s="55"/>
      <c r="F21" s="51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1"/>
      <c r="E22" s="124"/>
      <c r="F22" s="51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1"/>
      <c r="E23" s="124"/>
      <c r="F23" s="51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1"/>
      <c r="E24" s="124"/>
      <c r="F24" s="51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1"/>
      <c r="E25" s="124"/>
      <c r="F25" s="51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1"/>
      <c r="E26" s="123"/>
      <c r="F26" s="51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4"/>
      <c r="F27" s="39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4"/>
      <c r="F28" s="39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4"/>
      <c r="F29" s="39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4"/>
      <c r="F30" s="39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2"/>
      <c r="F31" s="39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</row>
    <row r="60" spans="1:22" s="42" customFormat="1" ht="15">
      <c r="A60" s="57" t="s">
        <v>220</v>
      </c>
      <c r="B60" s="44" t="s">
        <v>200</v>
      </c>
      <c r="C60" s="43" t="s">
        <v>180</v>
      </c>
      <c r="D60" s="57"/>
      <c r="E60" s="39"/>
      <c r="F60" s="43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4"/>
      <c r="F78" s="39">
        <v>0</v>
      </c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4"/>
      <c r="F79" s="39">
        <v>0</v>
      </c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4"/>
      <c r="F80" s="39">
        <v>0</v>
      </c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</row>
    <row r="81" spans="1:33" s="42" customFormat="1" ht="15">
      <c r="A81" s="46" t="s">
        <v>387</v>
      </c>
      <c r="B81" s="44" t="s">
        <v>241</v>
      </c>
      <c r="C81" s="43" t="s">
        <v>167</v>
      </c>
      <c r="D81" s="46"/>
      <c r="E81" s="74"/>
      <c r="F81" s="39">
        <v>0</v>
      </c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</row>
    <row r="82" spans="1:33" s="42" customFormat="1" ht="45">
      <c r="A82" s="46" t="s">
        <v>372</v>
      </c>
      <c r="B82" s="44" t="s">
        <v>242</v>
      </c>
      <c r="C82" s="43" t="s">
        <v>167</v>
      </c>
      <c r="D82" s="46"/>
      <c r="E82" s="94"/>
      <c r="F82" s="39">
        <v>0</v>
      </c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</row>
    <row r="83" spans="1:33" s="42" customFormat="1" ht="15">
      <c r="A83" s="46" t="s">
        <v>386</v>
      </c>
      <c r="B83" s="44" t="s">
        <v>243</v>
      </c>
      <c r="C83" s="43" t="s">
        <v>167</v>
      </c>
      <c r="D83" s="46"/>
      <c r="E83" s="94"/>
      <c r="F83" s="39">
        <v>0</v>
      </c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</row>
    <row r="84" spans="1:33" s="42" customFormat="1" ht="15">
      <c r="A84" s="46" t="s">
        <v>387</v>
      </c>
      <c r="B84" s="44" t="s">
        <v>244</v>
      </c>
      <c r="C84" s="43" t="s">
        <v>167</v>
      </c>
      <c r="D84" s="46"/>
      <c r="E84" s="94"/>
      <c r="F84" s="39">
        <v>0</v>
      </c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</row>
    <row r="85" spans="1:33" s="42" customFormat="1" ht="30">
      <c r="A85" s="46" t="s">
        <v>378</v>
      </c>
      <c r="B85" s="44" t="s">
        <v>245</v>
      </c>
      <c r="C85" s="43" t="s">
        <v>335</v>
      </c>
      <c r="D85" s="46"/>
      <c r="E85" s="94"/>
      <c r="F85" s="138">
        <v>0</v>
      </c>
      <c r="G85" s="56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</row>
    <row r="86" spans="1:33" s="42" customFormat="1" ht="18">
      <c r="A86" s="46" t="s">
        <v>386</v>
      </c>
      <c r="B86" s="44" t="s">
        <v>246</v>
      </c>
      <c r="C86" s="43" t="s">
        <v>335</v>
      </c>
      <c r="D86" s="46"/>
      <c r="E86" s="94"/>
      <c r="F86" s="138">
        <v>0</v>
      </c>
      <c r="G86" s="56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</row>
    <row r="87" spans="1:33" s="42" customFormat="1" ht="18">
      <c r="A87" s="46" t="s">
        <v>387</v>
      </c>
      <c r="B87" s="44" t="s">
        <v>247</v>
      </c>
      <c r="C87" s="43" t="s">
        <v>335</v>
      </c>
      <c r="D87" s="46"/>
      <c r="E87" s="94"/>
      <c r="F87" s="138">
        <v>0</v>
      </c>
      <c r="G87" s="56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</row>
    <row r="88" spans="1:33" s="42" customFormat="1" ht="15">
      <c r="A88" s="46" t="s">
        <v>413</v>
      </c>
      <c r="B88" s="44" t="s">
        <v>388</v>
      </c>
      <c r="C88" s="43" t="s">
        <v>412</v>
      </c>
      <c r="D88" s="46"/>
      <c r="E88" s="74"/>
      <c r="F88" s="39">
        <v>0</v>
      </c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</row>
    <row r="89" spans="1:33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</row>
    <row r="90" spans="1:33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</row>
    <row r="91" spans="1:33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</row>
    <row r="92" spans="1:33" s="42" customFormat="1" ht="15">
      <c r="A92" s="46" t="s">
        <v>414</v>
      </c>
      <c r="B92" s="44" t="s">
        <v>392</v>
      </c>
      <c r="C92" s="43" t="s">
        <v>180</v>
      </c>
      <c r="D92" s="46"/>
      <c r="E92" s="122"/>
      <c r="F92" s="39">
        <v>0</v>
      </c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</row>
    <row r="93" spans="1:33" s="42" customFormat="1" ht="30">
      <c r="A93" s="46" t="s">
        <v>369</v>
      </c>
      <c r="B93" s="44" t="s">
        <v>393</v>
      </c>
      <c r="C93" s="43" t="s">
        <v>180</v>
      </c>
      <c r="D93" s="46"/>
      <c r="E93" s="122"/>
      <c r="F93" s="39">
        <v>0</v>
      </c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</row>
    <row r="94" spans="1:33" s="58" customFormat="1" ht="15">
      <c r="A94" s="46" t="s">
        <v>386</v>
      </c>
      <c r="B94" s="44" t="s">
        <v>394</v>
      </c>
      <c r="C94" s="43" t="s">
        <v>180</v>
      </c>
      <c r="D94" s="46"/>
      <c r="E94" s="122"/>
      <c r="F94" s="39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</row>
    <row r="95" spans="1:33" s="58" customFormat="1" ht="15">
      <c r="A95" s="46" t="s">
        <v>387</v>
      </c>
      <c r="B95" s="44" t="s">
        <v>395</v>
      </c>
      <c r="C95" s="43" t="s">
        <v>180</v>
      </c>
      <c r="D95" s="46"/>
      <c r="E95" s="122"/>
      <c r="F95" s="39">
        <v>0</v>
      </c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33" s="42" customFormat="1" ht="45">
      <c r="A96" s="46" t="s">
        <v>337</v>
      </c>
      <c r="B96" s="44" t="s">
        <v>396</v>
      </c>
      <c r="C96" s="43" t="s">
        <v>180</v>
      </c>
      <c r="D96" s="46"/>
      <c r="E96" s="122"/>
      <c r="F96" s="39">
        <v>0</v>
      </c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</row>
    <row r="97" spans="1:22" s="58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</row>
    <row r="98" spans="1:22" s="58" customFormat="1" ht="15">
      <c r="A98" s="46" t="s">
        <v>387</v>
      </c>
      <c r="B98" s="44" t="s">
        <v>398</v>
      </c>
      <c r="C98" s="43" t="s">
        <v>180</v>
      </c>
      <c r="D98" s="46"/>
      <c r="E98" s="122"/>
      <c r="F98" s="39">
        <v>0</v>
      </c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2"/>
      <c r="F99" s="39">
        <v>0</v>
      </c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</row>
    <row r="100" spans="1:22" s="58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</row>
    <row r="101" spans="1:22" s="58" customFormat="1" ht="18">
      <c r="A101" s="46" t="s">
        <v>387</v>
      </c>
      <c r="B101" s="44" t="s">
        <v>401</v>
      </c>
      <c r="C101" s="43" t="s">
        <v>335</v>
      </c>
      <c r="D101" s="46"/>
      <c r="E101" s="122"/>
      <c r="F101" s="39">
        <v>0</v>
      </c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</row>
    <row r="104" spans="1:22" s="58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</row>
    <row r="105" spans="1:22" s="58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</row>
    <row r="107" spans="1:22" s="58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</row>
    <row r="108" spans="1:22" s="58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</row>
    <row r="110" spans="1:22" s="58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</row>
    <row r="111" spans="1:22" s="58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</row>
    <row r="113" spans="1:22" s="58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</row>
    <row r="114" spans="1:22" s="58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1:22" s="58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1:22" s="58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</row>
    <row r="120" spans="1:22" s="42" customFormat="1" ht="15">
      <c r="A120" s="57" t="s">
        <v>440</v>
      </c>
      <c r="B120" s="44" t="s">
        <v>424</v>
      </c>
      <c r="C120" s="43" t="s">
        <v>180</v>
      </c>
      <c r="D120" s="57"/>
      <c r="E120" s="121"/>
      <c r="F120" s="43">
        <v>0</v>
      </c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2"/>
      <c r="F134" s="39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</row>
    <row r="135" spans="1:22" s="58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</row>
    <row r="139" spans="1:22" s="58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</row>
    <row r="148" spans="1:22" s="58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</row>
    <row r="149" spans="1:22" s="58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</row>
  </sheetData>
  <mergeCells count="9">
    <mergeCell ref="H87:AG87"/>
    <mergeCell ref="H14:AH14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79" customWidth="1"/>
    <col min="2" max="2" width="4.42578125" style="79" customWidth="1"/>
    <col min="3" max="3" width="9" style="79" customWidth="1"/>
    <col min="4" max="4" width="8" style="79" customWidth="1"/>
    <col min="5" max="5" width="8.85546875" style="79" customWidth="1"/>
    <col min="6" max="6" width="8" style="79" customWidth="1"/>
    <col min="7" max="7" width="10.42578125" style="79" customWidth="1" collapsed="1"/>
    <col min="8" max="8" width="15.85546875" style="79" customWidth="1"/>
    <col min="9" max="9" width="10" style="79" customWidth="1"/>
    <col min="10" max="10" width="13" style="79" customWidth="1"/>
    <col min="11" max="11" width="15" style="79" customWidth="1"/>
    <col min="12" max="12" width="16.42578125" style="79" customWidth="1"/>
    <col min="13" max="13" width="9.5703125" style="79" customWidth="1"/>
    <col min="14" max="14" width="11.85546875" style="79" customWidth="1"/>
    <col min="15" max="15" width="15.7109375" style="79" customWidth="1"/>
    <col min="16" max="16" width="14.140625" style="79" customWidth="1"/>
    <col min="17" max="16384" width="0.85546875" style="79"/>
  </cols>
  <sheetData>
    <row r="1" spans="1:24" ht="123.75" customHeight="1">
      <c r="A1" s="234" t="s">
        <v>452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</row>
    <row r="2" spans="1:24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24">
      <c r="A3" s="237" t="s">
        <v>43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</row>
    <row r="4" spans="1:24" s="102" customFormat="1" ht="43.5" customHeight="1">
      <c r="A4" s="218" t="s">
        <v>338</v>
      </c>
      <c r="B4" s="218" t="s">
        <v>78</v>
      </c>
      <c r="C4" s="218" t="s">
        <v>339</v>
      </c>
      <c r="D4" s="218" t="s">
        <v>38</v>
      </c>
      <c r="E4" s="218"/>
      <c r="F4" s="218" t="s">
        <v>39</v>
      </c>
      <c r="G4" s="218" t="s">
        <v>264</v>
      </c>
      <c r="H4" s="218"/>
      <c r="I4" s="218"/>
      <c r="J4" s="218"/>
      <c r="K4" s="218" t="s">
        <v>340</v>
      </c>
      <c r="L4" s="218"/>
      <c r="M4" s="218" t="s">
        <v>40</v>
      </c>
      <c r="N4" s="218"/>
      <c r="O4" s="218"/>
      <c r="P4" s="218"/>
    </row>
    <row r="5" spans="1:24" s="102" customFormat="1" ht="76.5" customHeight="1">
      <c r="A5" s="218"/>
      <c r="B5" s="218"/>
      <c r="C5" s="218"/>
      <c r="D5" s="103" t="s">
        <v>341</v>
      </c>
      <c r="E5" s="74" t="s">
        <v>342</v>
      </c>
      <c r="F5" s="218"/>
      <c r="G5" s="74" t="s">
        <v>115</v>
      </c>
      <c r="H5" s="74" t="s">
        <v>343</v>
      </c>
      <c r="I5" s="74" t="s">
        <v>117</v>
      </c>
      <c r="J5" s="74" t="s">
        <v>41</v>
      </c>
      <c r="K5" s="74" t="s">
        <v>42</v>
      </c>
      <c r="L5" s="74" t="s">
        <v>344</v>
      </c>
      <c r="M5" s="74" t="s">
        <v>115</v>
      </c>
      <c r="N5" s="74" t="s">
        <v>359</v>
      </c>
      <c r="O5" s="74" t="s">
        <v>117</v>
      </c>
      <c r="P5" s="74" t="s">
        <v>41</v>
      </c>
    </row>
    <row r="6" spans="1:24" s="104" customFormat="1" ht="14.25">
      <c r="A6" s="76">
        <v>1</v>
      </c>
      <c r="B6" s="76">
        <v>2</v>
      </c>
      <c r="C6" s="76">
        <v>3</v>
      </c>
      <c r="D6" s="76">
        <v>4</v>
      </c>
      <c r="E6" s="76"/>
      <c r="F6" s="76">
        <v>5</v>
      </c>
      <c r="G6" s="76">
        <v>6</v>
      </c>
      <c r="H6" s="76">
        <v>7</v>
      </c>
      <c r="I6" s="76">
        <v>8</v>
      </c>
      <c r="J6" s="76">
        <v>9</v>
      </c>
      <c r="K6" s="76">
        <v>10</v>
      </c>
      <c r="L6" s="76">
        <v>11</v>
      </c>
      <c r="M6" s="76">
        <v>12</v>
      </c>
      <c r="N6" s="76">
        <v>13</v>
      </c>
      <c r="O6" s="76">
        <v>14</v>
      </c>
      <c r="P6" s="76">
        <v>15</v>
      </c>
    </row>
    <row r="7" spans="1:24" s="107" customFormat="1" ht="14.25">
      <c r="A7" s="105"/>
      <c r="B7" s="106"/>
      <c r="C7" s="119"/>
      <c r="D7" s="139"/>
      <c r="E7" s="59"/>
      <c r="F7" s="136"/>
      <c r="G7" s="59"/>
      <c r="H7" s="59"/>
      <c r="I7" s="137"/>
      <c r="J7" s="59"/>
      <c r="K7" s="154"/>
      <c r="L7" s="155"/>
      <c r="M7" s="154"/>
      <c r="N7" s="154"/>
      <c r="O7" s="155"/>
      <c r="P7" s="59"/>
    </row>
    <row r="8" spans="1:24" s="107" customFormat="1" ht="14.25">
      <c r="A8" s="108"/>
      <c r="B8" s="106"/>
      <c r="C8" s="106"/>
      <c r="D8" s="59"/>
      <c r="E8" s="59"/>
      <c r="F8" s="59"/>
      <c r="G8" s="59"/>
      <c r="H8" s="77"/>
      <c r="I8" s="77"/>
      <c r="J8" s="77"/>
      <c r="K8" s="77"/>
      <c r="L8" s="77"/>
      <c r="M8" s="77"/>
      <c r="N8" s="77"/>
      <c r="O8" s="77"/>
      <c r="P8" s="77"/>
    </row>
    <row r="9" spans="1:24">
      <c r="A9" s="60"/>
      <c r="B9" s="61"/>
      <c r="C9" s="109"/>
      <c r="D9" s="80"/>
      <c r="E9" s="80"/>
      <c r="F9" s="80"/>
      <c r="G9" s="78"/>
      <c r="H9" s="78"/>
      <c r="I9" s="78"/>
      <c r="J9" s="78"/>
      <c r="K9" s="78"/>
      <c r="L9" s="78"/>
      <c r="M9" s="78"/>
      <c r="N9" s="78"/>
      <c r="O9" s="110"/>
      <c r="P9" s="110"/>
      <c r="Q9" s="111"/>
      <c r="R9" s="111"/>
      <c r="S9" s="111"/>
      <c r="T9" s="111"/>
      <c r="U9" s="111"/>
      <c r="V9" s="112"/>
      <c r="W9" s="112"/>
      <c r="X9" s="112"/>
    </row>
    <row r="10" spans="1:24">
      <c r="A10" s="60"/>
      <c r="B10" s="61"/>
      <c r="C10" s="109"/>
      <c r="D10" s="80"/>
      <c r="E10" s="80"/>
      <c r="F10" s="80"/>
      <c r="G10" s="78"/>
      <c r="H10" s="78"/>
      <c r="I10" s="78"/>
      <c r="J10" s="78"/>
      <c r="K10" s="78"/>
      <c r="L10" s="78"/>
      <c r="M10" s="78"/>
      <c r="N10" s="78"/>
      <c r="O10" s="110"/>
      <c r="P10" s="110"/>
      <c r="Q10" s="111"/>
      <c r="R10" s="111"/>
      <c r="S10" s="111"/>
      <c r="T10" s="111"/>
      <c r="U10" s="111"/>
      <c r="V10" s="112"/>
      <c r="W10" s="112"/>
      <c r="X10" s="112"/>
    </row>
    <row r="11" spans="1:24">
      <c r="A11" s="60"/>
      <c r="B11" s="61"/>
      <c r="C11" s="109"/>
      <c r="D11" s="80"/>
      <c r="E11" s="80"/>
      <c r="F11" s="80"/>
      <c r="G11" s="78"/>
      <c r="H11" s="78"/>
      <c r="I11" s="78"/>
      <c r="J11" s="78"/>
      <c r="K11" s="78"/>
      <c r="L11" s="78"/>
      <c r="M11" s="78"/>
      <c r="N11" s="78"/>
      <c r="O11" s="110"/>
      <c r="P11" s="110"/>
      <c r="Q11" s="111"/>
      <c r="R11" s="111"/>
      <c r="S11" s="111"/>
      <c r="T11" s="111"/>
      <c r="U11" s="111"/>
      <c r="V11" s="112"/>
      <c r="W11" s="112"/>
      <c r="X11" s="112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68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5" customWidth="1"/>
    <col min="2" max="2" width="8.42578125" style="126" customWidth="1"/>
    <col min="3" max="3" width="11.42578125" style="125" customWidth="1"/>
    <col min="4" max="4" width="13.42578125" style="125" customWidth="1"/>
    <col min="5" max="5" width="14.7109375" style="125" customWidth="1"/>
    <col min="6" max="6" width="14.42578125" style="125" customWidth="1"/>
    <col min="7" max="7" width="14.5703125" style="125" customWidth="1"/>
    <col min="8" max="8" width="15" style="125" customWidth="1"/>
    <col min="9" max="9" width="14.85546875" style="125" customWidth="1"/>
    <col min="10" max="10" width="14.42578125" style="125" customWidth="1"/>
    <col min="11" max="11" width="16.5703125" style="125" customWidth="1"/>
    <col min="12" max="12" width="15.7109375" style="125" customWidth="1"/>
    <col min="13" max="13" width="9.140625" style="125"/>
    <col min="14" max="14" width="12" style="125" hidden="1" customWidth="1"/>
    <col min="15" max="15" width="12.140625" style="125" hidden="1" customWidth="1"/>
    <col min="16" max="16" width="13.42578125" style="125" hidden="1" customWidth="1"/>
    <col min="17" max="16384" width="9.140625" style="125"/>
  </cols>
  <sheetData>
    <row r="1" spans="1:16" s="67" customFormat="1" ht="8.25" customHeight="1">
      <c r="B1" s="81"/>
    </row>
    <row r="2" spans="1:16" s="67" customFormat="1" ht="36" customHeight="1">
      <c r="A2" s="238" t="s">
        <v>345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6" s="67" customFormat="1" ht="40.5" customHeight="1">
      <c r="A3" s="239" t="s">
        <v>346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6" s="67" customFormat="1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83"/>
      <c r="N4" s="83"/>
    </row>
    <row r="5" spans="1:16" s="67" customFormat="1">
      <c r="A5" s="241" t="s">
        <v>43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83"/>
      <c r="N5" s="83"/>
    </row>
    <row r="6" spans="1:16" s="86" customFormat="1" ht="30.75" customHeight="1">
      <c r="A6" s="242" t="s">
        <v>347</v>
      </c>
      <c r="B6" s="242" t="s">
        <v>78</v>
      </c>
      <c r="C6" s="242" t="s">
        <v>348</v>
      </c>
      <c r="D6" s="245" t="s">
        <v>38</v>
      </c>
      <c r="E6" s="246"/>
      <c r="F6" s="242" t="s">
        <v>349</v>
      </c>
      <c r="G6" s="242" t="s">
        <v>44</v>
      </c>
      <c r="H6" s="242"/>
      <c r="I6" s="242"/>
      <c r="J6" s="242"/>
      <c r="K6" s="242"/>
      <c r="L6" s="242" t="s">
        <v>350</v>
      </c>
      <c r="M6" s="85"/>
      <c r="N6" s="85"/>
    </row>
    <row r="7" spans="1:16" s="86" customFormat="1" ht="131.25">
      <c r="A7" s="242"/>
      <c r="B7" s="242"/>
      <c r="C7" s="242"/>
      <c r="D7" s="68" t="s">
        <v>357</v>
      </c>
      <c r="E7" s="69" t="s">
        <v>358</v>
      </c>
      <c r="F7" s="242"/>
      <c r="G7" s="84" t="s">
        <v>351</v>
      </c>
      <c r="H7" s="84" t="s">
        <v>352</v>
      </c>
      <c r="I7" s="84" t="s">
        <v>45</v>
      </c>
      <c r="J7" s="84" t="s">
        <v>353</v>
      </c>
      <c r="K7" s="84" t="s">
        <v>354</v>
      </c>
      <c r="L7" s="242"/>
      <c r="M7" s="85"/>
      <c r="N7" s="87" t="s">
        <v>360</v>
      </c>
      <c r="O7" s="71" t="s">
        <v>361</v>
      </c>
      <c r="P7" s="71" t="s">
        <v>362</v>
      </c>
    </row>
    <row r="8" spans="1:16" s="82" customFormat="1" ht="18.75">
      <c r="A8" s="70">
        <v>1</v>
      </c>
      <c r="B8" s="70">
        <v>2</v>
      </c>
      <c r="C8" s="70">
        <v>3</v>
      </c>
      <c r="D8" s="70"/>
      <c r="E8" s="70">
        <v>4</v>
      </c>
      <c r="F8" s="70">
        <v>5</v>
      </c>
      <c r="G8" s="70">
        <v>6</v>
      </c>
      <c r="H8" s="70">
        <v>7</v>
      </c>
      <c r="I8" s="70">
        <v>8</v>
      </c>
      <c r="J8" s="70">
        <v>9</v>
      </c>
      <c r="K8" s="70">
        <v>10</v>
      </c>
      <c r="L8" s="70">
        <v>11</v>
      </c>
      <c r="M8" s="88"/>
      <c r="N8" s="70"/>
      <c r="O8" s="70"/>
      <c r="P8" s="70"/>
    </row>
    <row r="9" spans="1:16" s="91" customFormat="1" ht="18.75">
      <c r="A9" s="89"/>
      <c r="B9" s="90"/>
      <c r="C9" s="71"/>
      <c r="D9" s="71"/>
      <c r="E9" s="71"/>
      <c r="F9" s="71"/>
      <c r="G9" s="71"/>
      <c r="H9" s="71"/>
      <c r="I9" s="71"/>
      <c r="J9" s="71"/>
      <c r="K9" s="71"/>
      <c r="L9" s="71"/>
      <c r="N9" s="71"/>
      <c r="O9" s="71"/>
      <c r="P9" s="71"/>
    </row>
    <row r="10" spans="1:16" s="92" customFormat="1" ht="18.75">
      <c r="A10" s="73"/>
      <c r="B10" s="74"/>
      <c r="C10" s="74"/>
      <c r="D10" s="94"/>
      <c r="E10" s="75"/>
      <c r="F10" s="74"/>
      <c r="G10" s="94"/>
      <c r="H10" s="75"/>
      <c r="I10" s="94"/>
      <c r="J10" s="94"/>
      <c r="K10" s="119"/>
      <c r="L10" s="120"/>
      <c r="N10" s="93" t="e">
        <f>'Раздел 5. '!#REF!</f>
        <v>#REF!</v>
      </c>
      <c r="O10" s="93" t="e">
        <f>'Раздел 5. '!#REF!</f>
        <v>#REF!</v>
      </c>
      <c r="P10" s="93" t="e">
        <f>'Раздел 5. '!#REF!</f>
        <v>#REF!</v>
      </c>
    </row>
    <row r="11" spans="1:16" s="91" customFormat="1" ht="18.75">
      <c r="A11" s="73"/>
      <c r="B11" s="74"/>
      <c r="C11" s="74"/>
      <c r="D11" s="75"/>
      <c r="E11" s="75"/>
      <c r="F11" s="74"/>
      <c r="G11" s="75"/>
      <c r="H11" s="75"/>
      <c r="I11" s="75"/>
      <c r="J11" s="74"/>
      <c r="K11" s="74"/>
      <c r="L11" s="65"/>
      <c r="N11" s="93" t="e">
        <f>'Раздел 5. '!#REF!</f>
        <v>#REF!</v>
      </c>
      <c r="O11" s="93" t="e">
        <f>'Раздел 5. '!#REF!</f>
        <v>#REF!</v>
      </c>
      <c r="P11" s="93" t="e">
        <f>'Раздел 5. '!#REF!</f>
        <v>#REF!</v>
      </c>
    </row>
    <row r="12" spans="1:16" s="91" customFormat="1" ht="18.75">
      <c r="A12" s="73"/>
      <c r="B12" s="74"/>
      <c r="C12" s="74"/>
      <c r="D12" s="75"/>
      <c r="E12" s="75"/>
      <c r="F12" s="74"/>
      <c r="G12" s="75"/>
      <c r="H12" s="75"/>
      <c r="I12" s="75"/>
      <c r="J12" s="74"/>
      <c r="K12" s="74"/>
      <c r="L12" s="65"/>
      <c r="N12" s="93" t="e">
        <f>'Раздел 5. '!#REF!</f>
        <v>#REF!</v>
      </c>
      <c r="O12" s="93" t="e">
        <f>'Раздел 5. '!#REF!</f>
        <v>#REF!</v>
      </c>
      <c r="P12" s="93" t="e">
        <f>'Раздел 5. '!#REF!</f>
        <v>#REF!</v>
      </c>
    </row>
    <row r="13" spans="1:16" s="91" customFormat="1" ht="18.75">
      <c r="A13" s="73"/>
      <c r="B13" s="74"/>
      <c r="C13" s="74"/>
      <c r="D13" s="75"/>
      <c r="E13" s="75"/>
      <c r="F13" s="74"/>
      <c r="G13" s="75"/>
      <c r="H13" s="75"/>
      <c r="I13" s="75"/>
      <c r="J13" s="74"/>
      <c r="K13" s="74"/>
      <c r="L13" s="65"/>
      <c r="N13" s="93" t="e">
        <f>'Раздел 5. '!#REF!</f>
        <v>#REF!</v>
      </c>
      <c r="O13" s="93" t="e">
        <f>'Раздел 5. '!#REF!</f>
        <v>#REF!</v>
      </c>
      <c r="P13" s="93" t="e">
        <f>'Раздел 5. '!#REF!</f>
        <v>#REF!</v>
      </c>
    </row>
    <row r="14" spans="1:16" s="91" customFormat="1" ht="18.75">
      <c r="A14" s="73"/>
      <c r="B14" s="74"/>
      <c r="C14" s="74"/>
      <c r="D14" s="75"/>
      <c r="E14" s="75"/>
      <c r="F14" s="74"/>
      <c r="G14" s="75"/>
      <c r="H14" s="75"/>
      <c r="I14" s="75"/>
      <c r="J14" s="74"/>
      <c r="K14" s="74"/>
      <c r="L14" s="65"/>
      <c r="N14" s="93" t="e">
        <f>'Раздел 5. '!#REF!</f>
        <v>#REF!</v>
      </c>
      <c r="O14" s="93" t="e">
        <f>'Раздел 5. '!#REF!</f>
        <v>#REF!</v>
      </c>
      <c r="P14" s="93" t="e">
        <f>'Раздел 5. '!#REF!</f>
        <v>#REF!</v>
      </c>
    </row>
    <row r="15" spans="1:16" s="91" customFormat="1" ht="18.75">
      <c r="A15" s="64"/>
      <c r="B15" s="99"/>
      <c r="C15" s="72"/>
      <c r="D15" s="72"/>
      <c r="E15" s="72"/>
      <c r="F15" s="72"/>
      <c r="G15" s="72"/>
      <c r="H15" s="72"/>
      <c r="I15" s="72"/>
      <c r="J15" s="72"/>
      <c r="K15" s="72"/>
      <c r="L15" s="72"/>
    </row>
    <row r="16" spans="1:16" s="91" customFormat="1" ht="61.5" customHeight="1">
      <c r="A16" s="95" t="s">
        <v>366</v>
      </c>
      <c r="B16" s="247" t="s">
        <v>447</v>
      </c>
      <c r="C16" s="247"/>
      <c r="D16" s="247"/>
      <c r="E16" s="247"/>
      <c r="F16" s="72"/>
      <c r="G16" s="247" t="s">
        <v>446</v>
      </c>
      <c r="H16" s="247"/>
      <c r="I16" s="129"/>
      <c r="J16" s="244"/>
      <c r="K16" s="244"/>
      <c r="L16" s="72"/>
    </row>
    <row r="17" spans="1:12" s="98" customFormat="1" ht="12">
      <c r="A17" s="96"/>
      <c r="B17" s="243" t="s">
        <v>46</v>
      </c>
      <c r="C17" s="243"/>
      <c r="D17" s="243"/>
      <c r="E17" s="243"/>
      <c r="F17" s="97"/>
      <c r="G17" s="243" t="s">
        <v>47</v>
      </c>
      <c r="H17" s="243"/>
      <c r="I17" s="96"/>
      <c r="J17" s="243" t="s">
        <v>48</v>
      </c>
      <c r="K17" s="243"/>
      <c r="L17" s="96"/>
    </row>
    <row r="18" spans="1:12" s="91" customFormat="1" ht="33.75" customHeight="1">
      <c r="A18" s="72"/>
      <c r="B18" s="248" t="s">
        <v>444</v>
      </c>
      <c r="C18" s="248"/>
      <c r="D18" s="248"/>
      <c r="E18" s="248"/>
      <c r="F18" s="99"/>
      <c r="G18" s="248" t="s">
        <v>445</v>
      </c>
      <c r="H18" s="248"/>
      <c r="I18" s="72"/>
      <c r="J18" s="244"/>
      <c r="K18" s="244"/>
      <c r="L18" s="72"/>
    </row>
    <row r="19" spans="1:12" s="91" customFormat="1" ht="18.75">
      <c r="A19" s="72"/>
      <c r="B19" s="243" t="s">
        <v>46</v>
      </c>
      <c r="C19" s="243"/>
      <c r="D19" s="243"/>
      <c r="E19" s="243"/>
      <c r="F19" s="72"/>
      <c r="G19" s="243" t="s">
        <v>47</v>
      </c>
      <c r="H19" s="243"/>
      <c r="I19" s="72"/>
      <c r="J19" s="243" t="s">
        <v>48</v>
      </c>
      <c r="K19" s="243"/>
      <c r="L19" s="72"/>
    </row>
    <row r="20" spans="1:12" s="91" customFormat="1" ht="18.75">
      <c r="A20" s="72"/>
      <c r="B20" s="248">
        <v>88213794078</v>
      </c>
      <c r="C20" s="248"/>
      <c r="D20" s="248"/>
      <c r="E20" s="248"/>
      <c r="F20" s="72"/>
      <c r="G20" s="249">
        <v>44845</v>
      </c>
      <c r="H20" s="247"/>
      <c r="I20" s="72"/>
      <c r="J20" s="72" t="s">
        <v>363</v>
      </c>
      <c r="K20" s="72"/>
      <c r="L20" s="72"/>
    </row>
    <row r="21" spans="1:12" s="101" customFormat="1" ht="21" customHeight="1">
      <c r="A21" s="100"/>
      <c r="B21" s="243" t="s">
        <v>355</v>
      </c>
      <c r="C21" s="243"/>
      <c r="D21" s="243"/>
      <c r="E21" s="243"/>
      <c r="F21" s="96"/>
      <c r="G21" s="243" t="s">
        <v>49</v>
      </c>
      <c r="H21" s="243"/>
      <c r="I21" s="100"/>
      <c r="J21" s="100"/>
      <c r="K21" s="100"/>
      <c r="L21" s="100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Dorotd</cp:lastModifiedBy>
  <cp:lastPrinted>2022-10-27T09:24:36Z</cp:lastPrinted>
  <dcterms:created xsi:type="dcterms:W3CDTF">2001-07-17T13:47:10Z</dcterms:created>
  <dcterms:modified xsi:type="dcterms:W3CDTF">2023-01-27T13:23:31Z</dcterms:modified>
</cp:coreProperties>
</file>