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_FilterDatabase" localSheetId="0" hidden="1">Table1!$A$2:$H$46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E44" i="1" l="1"/>
  <c r="F44" i="1"/>
  <c r="G44" i="1"/>
  <c r="H44" i="1"/>
  <c r="E14" i="1"/>
  <c r="F14" i="1"/>
  <c r="G14" i="1"/>
  <c r="H14" i="1"/>
  <c r="E42" i="1"/>
  <c r="F42" i="1"/>
  <c r="G42" i="1"/>
  <c r="H42" i="1"/>
  <c r="E35" i="1"/>
  <c r="F35" i="1"/>
  <c r="G35" i="1"/>
  <c r="G7" i="1" s="1"/>
  <c r="H35" i="1"/>
  <c r="E32" i="1"/>
  <c r="F32" i="1"/>
  <c r="G32" i="1"/>
  <c r="H32" i="1"/>
  <c r="H7" i="1" s="1"/>
  <c r="E7" i="1"/>
  <c r="E39" i="1"/>
  <c r="F39" i="1"/>
  <c r="G39" i="1"/>
  <c r="H39" i="1"/>
  <c r="H26" i="1"/>
  <c r="E26" i="1"/>
  <c r="G26" i="1"/>
  <c r="H22" i="1"/>
  <c r="E22" i="1"/>
  <c r="F22" i="1"/>
  <c r="G22" i="1"/>
  <c r="E17" i="1"/>
  <c r="F17" i="1"/>
  <c r="G17" i="1"/>
  <c r="H17" i="1"/>
  <c r="E8" i="1"/>
  <c r="F8" i="1"/>
  <c r="G8" i="1"/>
  <c r="H8" i="1"/>
  <c r="D44" i="1" l="1"/>
  <c r="D42" i="1"/>
  <c r="D39" i="1"/>
  <c r="D35" i="1"/>
  <c r="D32" i="1"/>
  <c r="D26" i="1"/>
  <c r="D22" i="1"/>
  <c r="D17" i="1"/>
  <c r="D14" i="1"/>
  <c r="D8" i="1"/>
  <c r="D7" i="1" l="1"/>
  <c r="F9" i="1"/>
  <c r="F10" i="1"/>
  <c r="F11" i="1"/>
  <c r="F12" i="1"/>
  <c r="F13" i="1"/>
  <c r="F15" i="1"/>
  <c r="F16" i="1"/>
  <c r="F18" i="1"/>
  <c r="F19" i="1"/>
  <c r="F20" i="1"/>
  <c r="F21" i="1"/>
  <c r="F23" i="1"/>
  <c r="F24" i="1"/>
  <c r="F25" i="1"/>
  <c r="F27" i="1"/>
  <c r="F28" i="1"/>
  <c r="F29" i="1"/>
  <c r="F26" i="1" s="1"/>
  <c r="F7" i="1" s="1"/>
  <c r="F30" i="1"/>
  <c r="F31" i="1"/>
  <c r="F33" i="1"/>
  <c r="F34" i="1"/>
  <c r="F36" i="1"/>
  <c r="F37" i="1"/>
  <c r="F38" i="1"/>
  <c r="F40" i="1"/>
  <c r="F41" i="1"/>
  <c r="F43" i="1"/>
  <c r="F45" i="1"/>
  <c r="F46" i="1"/>
</calcChain>
</file>

<file path=xl/sharedStrings.xml><?xml version="1.0" encoding="utf-8"?>
<sst xmlns="http://schemas.openxmlformats.org/spreadsheetml/2006/main" count="146" uniqueCount="70">
  <si>
    <t/>
  </si>
  <si>
    <t>рублей</t>
  </si>
  <si>
    <t>Наименование</t>
  </si>
  <si>
    <t>РЗ</t>
  </si>
  <si>
    <t>ПР</t>
  </si>
  <si>
    <t>2022 год</t>
  </si>
  <si>
    <t>2023 год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</si>
  <si>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</si>
  <si>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</si>
  <si>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</si>
  <si>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</si>
  <si>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</si>
  <si>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</si>
  <si>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</si>
  <si>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</si>
  <si>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</si>
  <si>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</si>
  <si>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</si>
  <si>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</si>
  <si>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</si>
  <si>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</si>
  <si>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</si>
  <si>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</si>
  <si>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</si>
  <si>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</si>
  <si>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</si>
  <si>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</si>
  <si>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</si>
  <si>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</si>
  <si>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</si>
  <si>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</si>
  <si>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</si>
  <si>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</si>
  <si>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</si>
  <si>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</si>
  <si>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</si>
  <si>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</si>
  <si>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</si>
  <si>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</si>
  <si>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</si>
  <si>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</si>
  <si>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</si>
  <si>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</si>
  <si>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</si>
  <si>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</si>
  <si>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</si>
  <si>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</si>
  <si>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</si>
  <si>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</si>
  <si>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</si>
  <si>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</si>
  <si>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</si>
  <si>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</si>
  <si>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</si>
  <si>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</si>
  <si>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</si>
  <si>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</si>
  <si>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</si>
  <si>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</si>
  <si>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</si>
  <si>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</si>
  <si>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</si>
  <si>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</si>
  <si>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</si>
  <si>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</si>
  <si>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Сравнительная таблица по расходам  бюджета МО МР "Усть-Куломский"</t>
  </si>
  <si>
    <r>
      <t xml:space="preserve">Уточненный план на 2021 год </t>
    </r>
    <r>
      <rPr>
        <b/>
        <sz val="10"/>
        <color rgb="FF000000"/>
        <rFont val="Times New Roman"/>
        <family val="1"/>
        <charset val="204"/>
      </rPr>
      <t xml:space="preserve">(на 01.11.2021г.) </t>
    </r>
  </si>
  <si>
    <t>отклонения 2022г. от  2021г.</t>
  </si>
  <si>
    <t>2024 год</t>
  </si>
  <si>
    <t>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</si>
</sst>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4" fontId="7" fillId="0" borderId="3">
      <alignment horizontal="right" vertical="top" shrinkToFit="1"/>
    </xf>
  </cellStyleXfs>
  <cellXfs count="30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4" workbookViewId="0">
      <selection activeCell="D30" sqref="D30"/>
    </sheetView>
  </sheetViews>
  <sheetFormatPr defaultRowHeight="13.2" x14ac:dyDescent="0.25"/>
  <cols>
    <col min="1" max="1" width="58.109375" customWidth="1"/>
    <col min="2" max="3" width="7.6640625" customWidth="1"/>
    <col min="4" max="4" width="19.33203125" customWidth="1"/>
    <col min="5" max="8" width="19.77734375" customWidth="1"/>
  </cols>
  <sheetData>
    <row r="1" spans="1:8" ht="25.2" customHeight="1" x14ac:dyDescent="0.25">
      <c r="A1" s="1" t="s">
        <v>0</v>
      </c>
      <c r="B1" s="1" t="s">
        <v>0</v>
      </c>
      <c r="C1" s="1" t="s">
        <v>0</v>
      </c>
      <c r="D1" s="9"/>
      <c r="E1" s="10"/>
      <c r="F1" s="10"/>
      <c r="G1" s="10"/>
      <c r="H1" s="10"/>
    </row>
    <row r="2" spans="1:8" ht="17.100000000000001" customHeight="1" x14ac:dyDescent="0.25">
      <c r="A2" s="1" t="s">
        <v>0</v>
      </c>
      <c r="B2" s="1" t="s">
        <v>0</v>
      </c>
      <c r="C2" s="1" t="s">
        <v>0</v>
      </c>
      <c r="D2" s="9"/>
      <c r="E2" s="1" t="s">
        <v>0</v>
      </c>
      <c r="F2" s="9"/>
      <c r="G2" s="1" t="s">
        <v>0</v>
      </c>
      <c r="H2" s="1" t="s">
        <v>0</v>
      </c>
    </row>
    <row r="3" spans="1:8" ht="22.2" customHeight="1" x14ac:dyDescent="0.25">
      <c r="A3" s="28" t="s">
        <v>65</v>
      </c>
      <c r="B3" s="29"/>
      <c r="C3" s="29"/>
      <c r="D3" s="29"/>
      <c r="E3" s="29"/>
      <c r="F3" s="29"/>
      <c r="G3" s="29"/>
      <c r="H3" s="29"/>
    </row>
    <row r="4" spans="1:8" ht="28.65" customHeight="1" x14ac:dyDescent="0.3">
      <c r="B4" s="11"/>
      <c r="C4" s="11"/>
      <c r="D4" s="11"/>
      <c r="E4" s="11"/>
      <c r="F4" s="11"/>
      <c r="G4" s="11"/>
      <c r="H4" s="15" t="s">
        <v>1</v>
      </c>
    </row>
    <row r="5" spans="1:8" ht="56.4" customHeight="1" x14ac:dyDescent="0.25">
      <c r="A5" s="2" t="s">
        <v>2</v>
      </c>
      <c r="B5" s="2" t="s">
        <v>3</v>
      </c>
      <c r="C5" s="2" t="s">
        <v>4</v>
      </c>
      <c r="D5" s="20" t="s">
        <v>66</v>
      </c>
      <c r="E5" s="3" t="s">
        <v>5</v>
      </c>
      <c r="F5" s="3" t="s">
        <v>67</v>
      </c>
      <c r="G5" s="3" t="s">
        <v>6</v>
      </c>
      <c r="H5" s="3" t="s">
        <v>68</v>
      </c>
    </row>
    <row r="6" spans="1:8" s="23" customFormat="1" ht="15" customHeight="1" x14ac:dyDescent="0.25">
      <c r="A6" s="21" t="s">
        <v>7</v>
      </c>
      <c r="B6" s="21" t="s">
        <v>8</v>
      </c>
      <c r="C6" s="21" t="s">
        <v>9</v>
      </c>
      <c r="D6" s="22"/>
      <c r="E6" s="21">
        <v>4</v>
      </c>
      <c r="F6" s="21"/>
      <c r="G6" s="21">
        <v>5</v>
      </c>
      <c r="H6" s="21">
        <v>6</v>
      </c>
    </row>
    <row r="7" spans="1:8" ht="32.4" customHeight="1" x14ac:dyDescent="0.25">
      <c r="A7" s="24" t="s">
        <v>10</v>
      </c>
      <c r="B7" s="4" t="s">
        <v>0</v>
      </c>
      <c r="C7" s="4" t="s">
        <v>0</v>
      </c>
      <c r="D7" s="27">
        <f>D8+D14+D17+D22+D26+D32+D35+D39+D42+D44</f>
        <v>1779786207.72</v>
      </c>
      <c r="E7" s="27">
        <f t="shared" ref="E7:F7" si="0">E8+E14+E17+E22+E26+E32+E35+E39+E42+E44</f>
        <v>1671147618.1299999</v>
      </c>
      <c r="F7" s="27">
        <f t="shared" si="0"/>
        <v>-108638589.58999987</v>
      </c>
      <c r="G7" s="27">
        <f>G8+G14+G17+G22+G26+G32+G35+G39+G42+G44+G47</f>
        <v>1601561380.4600003</v>
      </c>
      <c r="H7" s="27">
        <f>H8+H14+H17+H22+H26+H32+H35+H39+H42+H44+H47</f>
        <v>1594995335.74</v>
      </c>
    </row>
    <row r="8" spans="1:8" ht="32.4" customHeight="1" x14ac:dyDescent="0.25">
      <c r="A8" s="25" t="s">
        <v>13</v>
      </c>
      <c r="B8" s="26" t="s">
        <v>14</v>
      </c>
      <c r="C8" s="26" t="s">
        <v>0</v>
      </c>
      <c r="D8" s="5">
        <f>SUM(D9:D13)</f>
        <v>113834805.23</v>
      </c>
      <c r="E8" s="5">
        <f t="shared" ref="E8:H8" si="1">SUM(E9:E13)</f>
        <v>123556662.57000001</v>
      </c>
      <c r="F8" s="5">
        <f t="shared" si="1"/>
        <v>9721857.3400000036</v>
      </c>
      <c r="G8" s="5">
        <f t="shared" si="1"/>
        <v>115361438.22</v>
      </c>
      <c r="H8" s="5">
        <f t="shared" si="1"/>
        <v>116324947.06999999</v>
      </c>
    </row>
    <row r="9" spans="1:8" ht="64.5" customHeight="1" x14ac:dyDescent="0.25">
      <c r="A9" s="6" t="s">
        <v>15</v>
      </c>
      <c r="B9" s="7" t="s">
        <v>14</v>
      </c>
      <c r="C9" s="7" t="s">
        <v>16</v>
      </c>
      <c r="D9" s="8">
        <v>3752587</v>
      </c>
      <c r="E9" s="8">
        <v>3718433</v>
      </c>
      <c r="F9" s="19">
        <f t="shared" ref="F9:F46" si="2">E9-D9</f>
        <v>-34154</v>
      </c>
      <c r="G9" s="8">
        <v>3718433</v>
      </c>
      <c r="H9" s="8">
        <v>3718433</v>
      </c>
    </row>
    <row r="10" spans="1:8" ht="96.45" customHeight="1" x14ac:dyDescent="0.25">
      <c r="A10" s="6" t="s">
        <v>17</v>
      </c>
      <c r="B10" s="7" t="s">
        <v>14</v>
      </c>
      <c r="C10" s="7" t="s">
        <v>18</v>
      </c>
      <c r="D10" s="8">
        <v>78956050.780000001</v>
      </c>
      <c r="E10" s="8">
        <v>88223825.980000004</v>
      </c>
      <c r="F10" s="19">
        <f t="shared" si="2"/>
        <v>9267775.200000003</v>
      </c>
      <c r="G10" s="8">
        <v>82452925.030000001</v>
      </c>
      <c r="H10" s="8">
        <v>83684698.599999994</v>
      </c>
    </row>
    <row r="11" spans="1:8" ht="64.5" customHeight="1" x14ac:dyDescent="0.25">
      <c r="A11" s="6" t="s">
        <v>19</v>
      </c>
      <c r="B11" s="7" t="s">
        <v>14</v>
      </c>
      <c r="C11" s="7" t="s">
        <v>20</v>
      </c>
      <c r="D11" s="8">
        <v>23183982.960000001</v>
      </c>
      <c r="E11" s="8">
        <v>24744059.690000001</v>
      </c>
      <c r="F11" s="19">
        <f t="shared" si="2"/>
        <v>1560076.7300000004</v>
      </c>
      <c r="G11" s="8">
        <v>24443446.690000001</v>
      </c>
      <c r="H11" s="8">
        <v>24443446.690000001</v>
      </c>
    </row>
    <row r="12" spans="1:8" ht="32.4" customHeight="1" x14ac:dyDescent="0.25">
      <c r="A12" s="6" t="s">
        <v>21</v>
      </c>
      <c r="B12" s="7" t="s">
        <v>14</v>
      </c>
      <c r="C12" s="7" t="s">
        <v>22</v>
      </c>
      <c r="D12" s="8">
        <v>250000</v>
      </c>
      <c r="E12" s="8">
        <v>0</v>
      </c>
      <c r="F12" s="19">
        <f t="shared" si="2"/>
        <v>-250000</v>
      </c>
      <c r="G12" s="8">
        <v>0</v>
      </c>
      <c r="H12" s="8">
        <v>0</v>
      </c>
    </row>
    <row r="13" spans="1:8" ht="15" customHeight="1" x14ac:dyDescent="0.25">
      <c r="A13" s="6" t="s">
        <v>23</v>
      </c>
      <c r="B13" s="7" t="s">
        <v>14</v>
      </c>
      <c r="C13" s="7" t="s">
        <v>24</v>
      </c>
      <c r="D13" s="8">
        <v>7692184.4900000002</v>
      </c>
      <c r="E13" s="8">
        <v>6870343.9000000004</v>
      </c>
      <c r="F13" s="19">
        <f t="shared" si="2"/>
        <v>-821840.58999999985</v>
      </c>
      <c r="G13" s="8">
        <v>4746633.5</v>
      </c>
      <c r="H13" s="8">
        <v>4478368.78</v>
      </c>
    </row>
    <row r="14" spans="1:8" ht="48.6" customHeight="1" x14ac:dyDescent="0.25">
      <c r="A14" s="25" t="s">
        <v>25</v>
      </c>
      <c r="B14" s="26" t="s">
        <v>26</v>
      </c>
      <c r="C14" s="26" t="s">
        <v>0</v>
      </c>
      <c r="D14" s="5">
        <f>SUM(D15:D16)</f>
        <v>2698356.41</v>
      </c>
      <c r="E14" s="5">
        <f t="shared" ref="E14:H14" si="3">SUM(E15:E16)</f>
        <v>2095000</v>
      </c>
      <c r="F14" s="5">
        <f t="shared" si="3"/>
        <v>-603356.41000000015</v>
      </c>
      <c r="G14" s="5">
        <f t="shared" si="3"/>
        <v>2095000</v>
      </c>
      <c r="H14" s="5">
        <f t="shared" si="3"/>
        <v>2095000</v>
      </c>
    </row>
    <row r="15" spans="1:8" ht="64.5" customHeight="1" x14ac:dyDescent="0.25">
      <c r="A15" s="6" t="s">
        <v>69</v>
      </c>
      <c r="B15" s="7" t="s">
        <v>26</v>
      </c>
      <c r="C15" s="7" t="s">
        <v>27</v>
      </c>
      <c r="D15" s="8">
        <v>2099356.41</v>
      </c>
      <c r="E15" s="8">
        <v>1354680</v>
      </c>
      <c r="F15" s="19">
        <f t="shared" si="2"/>
        <v>-744676.41000000015</v>
      </c>
      <c r="G15" s="8">
        <v>1496000</v>
      </c>
      <c r="H15" s="8">
        <v>1496000</v>
      </c>
    </row>
    <row r="16" spans="1:8" ht="48.6" customHeight="1" x14ac:dyDescent="0.25">
      <c r="A16" s="6" t="s">
        <v>28</v>
      </c>
      <c r="B16" s="7" t="s">
        <v>26</v>
      </c>
      <c r="C16" s="7" t="s">
        <v>29</v>
      </c>
      <c r="D16" s="8">
        <v>599000</v>
      </c>
      <c r="E16" s="8">
        <v>740320</v>
      </c>
      <c r="F16" s="19">
        <f t="shared" si="2"/>
        <v>141320</v>
      </c>
      <c r="G16" s="8">
        <v>599000</v>
      </c>
      <c r="H16" s="8">
        <v>599000</v>
      </c>
    </row>
    <row r="17" spans="1:8" ht="32.4" customHeight="1" x14ac:dyDescent="0.25">
      <c r="A17" s="25" t="s">
        <v>30</v>
      </c>
      <c r="B17" s="26" t="s">
        <v>18</v>
      </c>
      <c r="C17" s="26" t="s">
        <v>0</v>
      </c>
      <c r="D17" s="5">
        <f>SUM(D18:D21)</f>
        <v>148806237.20999998</v>
      </c>
      <c r="E17" s="5">
        <f t="shared" ref="E17:H17" si="4">SUM(E18:E21)</f>
        <v>54254307</v>
      </c>
      <c r="F17" s="5">
        <f t="shared" si="4"/>
        <v>-94551930.209999993</v>
      </c>
      <c r="G17" s="5">
        <f t="shared" si="4"/>
        <v>55541277</v>
      </c>
      <c r="H17" s="5">
        <f t="shared" si="4"/>
        <v>56079287</v>
      </c>
    </row>
    <row r="18" spans="1:8" ht="15" customHeight="1" x14ac:dyDescent="0.25">
      <c r="A18" s="6" t="s">
        <v>31</v>
      </c>
      <c r="B18" s="7" t="s">
        <v>18</v>
      </c>
      <c r="C18" s="7" t="s">
        <v>32</v>
      </c>
      <c r="D18" s="8">
        <v>2460000</v>
      </c>
      <c r="E18" s="8">
        <v>0</v>
      </c>
      <c r="F18" s="19">
        <f t="shared" si="2"/>
        <v>-2460000</v>
      </c>
      <c r="G18" s="8">
        <v>0</v>
      </c>
      <c r="H18" s="8">
        <v>0</v>
      </c>
    </row>
    <row r="19" spans="1:8" ht="15" customHeight="1" x14ac:dyDescent="0.25">
      <c r="A19" s="6" t="s">
        <v>33</v>
      </c>
      <c r="B19" s="7" t="s">
        <v>18</v>
      </c>
      <c r="C19" s="7" t="s">
        <v>34</v>
      </c>
      <c r="D19" s="8">
        <v>3550000</v>
      </c>
      <c r="E19" s="8">
        <v>4696587</v>
      </c>
      <c r="F19" s="19">
        <f t="shared" si="2"/>
        <v>1146587</v>
      </c>
      <c r="G19" s="8">
        <v>4696587</v>
      </c>
      <c r="H19" s="8">
        <v>4696587</v>
      </c>
    </row>
    <row r="20" spans="1:8" ht="32.4" customHeight="1" x14ac:dyDescent="0.25">
      <c r="A20" s="6" t="s">
        <v>35</v>
      </c>
      <c r="B20" s="7" t="s">
        <v>18</v>
      </c>
      <c r="C20" s="7" t="s">
        <v>27</v>
      </c>
      <c r="D20" s="8">
        <v>134417104.81999999</v>
      </c>
      <c r="E20" s="8">
        <v>49537720</v>
      </c>
      <c r="F20" s="19">
        <f t="shared" si="2"/>
        <v>-84879384.819999993</v>
      </c>
      <c r="G20" s="8">
        <v>50824690</v>
      </c>
      <c r="H20" s="8">
        <v>51362700</v>
      </c>
    </row>
    <row r="21" spans="1:8" ht="32.4" customHeight="1" x14ac:dyDescent="0.25">
      <c r="A21" s="6" t="s">
        <v>36</v>
      </c>
      <c r="B21" s="7" t="s">
        <v>18</v>
      </c>
      <c r="C21" s="7" t="s">
        <v>37</v>
      </c>
      <c r="D21" s="8">
        <v>8379132.3899999997</v>
      </c>
      <c r="E21" s="8">
        <v>20000</v>
      </c>
      <c r="F21" s="19">
        <f t="shared" si="2"/>
        <v>-8359132.3899999997</v>
      </c>
      <c r="G21" s="8">
        <v>20000</v>
      </c>
      <c r="H21" s="8">
        <v>20000</v>
      </c>
    </row>
    <row r="22" spans="1:8" ht="32.4" customHeight="1" x14ac:dyDescent="0.25">
      <c r="A22" s="25" t="s">
        <v>38</v>
      </c>
      <c r="B22" s="26" t="s">
        <v>32</v>
      </c>
      <c r="C22" s="26" t="s">
        <v>0</v>
      </c>
      <c r="D22" s="5">
        <f>SUM(D23:D25)</f>
        <v>105036406.06999999</v>
      </c>
      <c r="E22" s="5">
        <f t="shared" ref="E22:H22" si="5">SUM(E23:E25)</f>
        <v>150319411.46000001</v>
      </c>
      <c r="F22" s="5">
        <f t="shared" si="5"/>
        <v>45283005.390000008</v>
      </c>
      <c r="G22" s="5">
        <f t="shared" si="5"/>
        <v>103714034.95999999</v>
      </c>
      <c r="H22" s="5">
        <f t="shared" si="5"/>
        <v>103714034.95999999</v>
      </c>
    </row>
    <row r="23" spans="1:8" ht="15" customHeight="1" x14ac:dyDescent="0.25">
      <c r="A23" s="6" t="s">
        <v>39</v>
      </c>
      <c r="B23" s="7" t="s">
        <v>32</v>
      </c>
      <c r="C23" s="7" t="s">
        <v>14</v>
      </c>
      <c r="D23" s="8">
        <v>43266019.509999998</v>
      </c>
      <c r="E23" s="8">
        <v>141843776.5</v>
      </c>
      <c r="F23" s="19">
        <f t="shared" si="2"/>
        <v>98577756.99000001</v>
      </c>
      <c r="G23" s="8">
        <v>2850000</v>
      </c>
      <c r="H23" s="8">
        <v>2850000</v>
      </c>
    </row>
    <row r="24" spans="1:8" ht="15" customHeight="1" x14ac:dyDescent="0.25">
      <c r="A24" s="6" t="s">
        <v>40</v>
      </c>
      <c r="B24" s="7" t="s">
        <v>32</v>
      </c>
      <c r="C24" s="7" t="s">
        <v>16</v>
      </c>
      <c r="D24" s="8">
        <v>56124900.560000002</v>
      </c>
      <c r="E24" s="8">
        <v>7075634.96</v>
      </c>
      <c r="F24" s="19">
        <f t="shared" si="2"/>
        <v>-49049265.600000001</v>
      </c>
      <c r="G24" s="8">
        <v>100064034.95999999</v>
      </c>
      <c r="H24" s="8">
        <v>100064034.95999999</v>
      </c>
    </row>
    <row r="25" spans="1:8" ht="15" customHeight="1" x14ac:dyDescent="0.25">
      <c r="A25" s="6" t="s">
        <v>41</v>
      </c>
      <c r="B25" s="7" t="s">
        <v>32</v>
      </c>
      <c r="C25" s="7" t="s">
        <v>26</v>
      </c>
      <c r="D25" s="8">
        <v>5645486</v>
      </c>
      <c r="E25" s="8">
        <v>1400000</v>
      </c>
      <c r="F25" s="19">
        <f t="shared" si="2"/>
        <v>-4245486</v>
      </c>
      <c r="G25" s="8">
        <v>800000</v>
      </c>
      <c r="H25" s="8">
        <v>800000</v>
      </c>
    </row>
    <row r="26" spans="1:8" ht="32.4" customHeight="1" x14ac:dyDescent="0.25">
      <c r="A26" s="25" t="s">
        <v>42</v>
      </c>
      <c r="B26" s="26" t="s">
        <v>22</v>
      </c>
      <c r="C26" s="26" t="s">
        <v>0</v>
      </c>
      <c r="D26" s="5">
        <f>SUM(D27:D31)</f>
        <v>952774724.46000004</v>
      </c>
      <c r="E26" s="5">
        <f t="shared" ref="E26:H26" si="6">SUM(E27:E31)</f>
        <v>933524309.26000011</v>
      </c>
      <c r="F26" s="5">
        <f t="shared" si="6"/>
        <v>-19250415.19999991</v>
      </c>
      <c r="G26" s="5">
        <f t="shared" si="6"/>
        <v>919676990.44000006</v>
      </c>
      <c r="H26" s="5">
        <f t="shared" si="6"/>
        <v>895867775.87</v>
      </c>
    </row>
    <row r="27" spans="1:8" ht="32.4" customHeight="1" x14ac:dyDescent="0.25">
      <c r="A27" s="6" t="s">
        <v>43</v>
      </c>
      <c r="B27" s="7" t="s">
        <v>22</v>
      </c>
      <c r="C27" s="7" t="s">
        <v>14</v>
      </c>
      <c r="D27" s="8">
        <v>229260753.83000001</v>
      </c>
      <c r="E27" s="8">
        <v>215486929.24000001</v>
      </c>
      <c r="F27" s="19">
        <f t="shared" si="2"/>
        <v>-13773824.590000004</v>
      </c>
      <c r="G27" s="8">
        <v>211350572.88</v>
      </c>
      <c r="H27" s="8">
        <v>213906699.12</v>
      </c>
    </row>
    <row r="28" spans="1:8" ht="32.4" customHeight="1" x14ac:dyDescent="0.25">
      <c r="A28" s="6" t="s">
        <v>44</v>
      </c>
      <c r="B28" s="7" t="s">
        <v>22</v>
      </c>
      <c r="C28" s="7" t="s">
        <v>16</v>
      </c>
      <c r="D28" s="8">
        <v>620384131.65999997</v>
      </c>
      <c r="E28" s="8">
        <v>616661151.19000006</v>
      </c>
      <c r="F28" s="19">
        <f t="shared" si="2"/>
        <v>-3722980.4699999094</v>
      </c>
      <c r="G28" s="8">
        <v>610800188.73000002</v>
      </c>
      <c r="H28" s="8">
        <v>584434847.91999996</v>
      </c>
    </row>
    <row r="29" spans="1:8" ht="15" customHeight="1" x14ac:dyDescent="0.25">
      <c r="A29" s="6" t="s">
        <v>45</v>
      </c>
      <c r="B29" s="7" t="s">
        <v>22</v>
      </c>
      <c r="C29" s="7" t="s">
        <v>26</v>
      </c>
      <c r="D29" s="8">
        <v>26423440.52</v>
      </c>
      <c r="E29" s="8">
        <v>29259982.649999999</v>
      </c>
      <c r="F29" s="19">
        <f t="shared" si="2"/>
        <v>2836542.129999999</v>
      </c>
      <c r="G29" s="8">
        <v>29259982.649999999</v>
      </c>
      <c r="H29" s="8">
        <v>29259982.649999999</v>
      </c>
    </row>
    <row r="30" spans="1:8" ht="15" customHeight="1" x14ac:dyDescent="0.25">
      <c r="A30" s="6" t="s">
        <v>46</v>
      </c>
      <c r="B30" s="7" t="s">
        <v>22</v>
      </c>
      <c r="C30" s="7" t="s">
        <v>22</v>
      </c>
      <c r="D30" s="8">
        <v>3640333.34</v>
      </c>
      <c r="E30" s="8">
        <v>3495333.34</v>
      </c>
      <c r="F30" s="19">
        <f t="shared" si="2"/>
        <v>-145000</v>
      </c>
      <c r="G30" s="8">
        <v>2145333.34</v>
      </c>
      <c r="H30" s="8">
        <v>2145333.34</v>
      </c>
    </row>
    <row r="31" spans="1:8" ht="15" customHeight="1" x14ac:dyDescent="0.25">
      <c r="A31" s="6" t="s">
        <v>47</v>
      </c>
      <c r="B31" s="7" t="s">
        <v>22</v>
      </c>
      <c r="C31" s="7" t="s">
        <v>27</v>
      </c>
      <c r="D31" s="8">
        <v>73066065.109999999</v>
      </c>
      <c r="E31" s="8">
        <v>68620912.840000004</v>
      </c>
      <c r="F31" s="19">
        <f t="shared" si="2"/>
        <v>-4445152.2699999958</v>
      </c>
      <c r="G31" s="8">
        <v>66120912.840000004</v>
      </c>
      <c r="H31" s="8">
        <v>66120912.840000004</v>
      </c>
    </row>
    <row r="32" spans="1:8" ht="32.4" customHeight="1" x14ac:dyDescent="0.25">
      <c r="A32" s="25" t="s">
        <v>48</v>
      </c>
      <c r="B32" s="26" t="s">
        <v>34</v>
      </c>
      <c r="C32" s="26" t="s">
        <v>0</v>
      </c>
      <c r="D32" s="5">
        <f>SUM(D33:D34)</f>
        <v>200785110.33999997</v>
      </c>
      <c r="E32" s="5">
        <f t="shared" ref="E32:H32" si="7">SUM(E33:E34)</f>
        <v>144662685.38999999</v>
      </c>
      <c r="F32" s="5">
        <f t="shared" si="7"/>
        <v>-56122424.949999988</v>
      </c>
      <c r="G32" s="5">
        <f t="shared" si="7"/>
        <v>142780685.38999999</v>
      </c>
      <c r="H32" s="5">
        <f t="shared" si="7"/>
        <v>142780685.38999999</v>
      </c>
    </row>
    <row r="33" spans="1:8" ht="32.4" customHeight="1" x14ac:dyDescent="0.25">
      <c r="A33" s="6" t="s">
        <v>49</v>
      </c>
      <c r="B33" s="7" t="s">
        <v>34</v>
      </c>
      <c r="C33" s="7" t="s">
        <v>14</v>
      </c>
      <c r="D33" s="8">
        <v>158079638.88999999</v>
      </c>
      <c r="E33" s="8">
        <v>101836619.39</v>
      </c>
      <c r="F33" s="19">
        <f t="shared" si="2"/>
        <v>-56243019.499999985</v>
      </c>
      <c r="G33" s="8">
        <v>99954619.390000001</v>
      </c>
      <c r="H33" s="8">
        <v>99954619.390000001</v>
      </c>
    </row>
    <row r="34" spans="1:8" ht="32.4" customHeight="1" x14ac:dyDescent="0.25">
      <c r="A34" s="6" t="s">
        <v>50</v>
      </c>
      <c r="B34" s="7" t="s">
        <v>34</v>
      </c>
      <c r="C34" s="7" t="s">
        <v>18</v>
      </c>
      <c r="D34" s="8">
        <v>42705471.450000003</v>
      </c>
      <c r="E34" s="8">
        <v>42826066</v>
      </c>
      <c r="F34" s="19">
        <f t="shared" si="2"/>
        <v>120594.54999999702</v>
      </c>
      <c r="G34" s="8">
        <v>42826066</v>
      </c>
      <c r="H34" s="8">
        <v>42826066</v>
      </c>
    </row>
    <row r="35" spans="1:8" ht="15" customHeight="1" x14ac:dyDescent="0.25">
      <c r="A35" s="25" t="s">
        <v>51</v>
      </c>
      <c r="B35" s="26" t="s">
        <v>52</v>
      </c>
      <c r="C35" s="26" t="s">
        <v>0</v>
      </c>
      <c r="D35" s="5">
        <f>SUM(D36:D38)</f>
        <v>66625489.579999998</v>
      </c>
      <c r="E35" s="5">
        <f t="shared" ref="E35:H35" si="8">SUM(E36:E38)</f>
        <v>69284640.049999997</v>
      </c>
      <c r="F35" s="5">
        <f t="shared" si="8"/>
        <v>2659150.4700000007</v>
      </c>
      <c r="G35" s="5">
        <f t="shared" si="8"/>
        <v>67635496.049999997</v>
      </c>
      <c r="H35" s="5">
        <f t="shared" si="8"/>
        <v>67635496.049999997</v>
      </c>
    </row>
    <row r="36" spans="1:8" ht="15" customHeight="1" x14ac:dyDescent="0.25">
      <c r="A36" s="6" t="s">
        <v>53</v>
      </c>
      <c r="B36" s="7" t="s">
        <v>52</v>
      </c>
      <c r="C36" s="7" t="s">
        <v>14</v>
      </c>
      <c r="D36" s="8">
        <v>8461281.5800000001</v>
      </c>
      <c r="E36" s="8">
        <v>9160249.0500000007</v>
      </c>
      <c r="F36" s="19">
        <f t="shared" si="2"/>
        <v>698967.47000000067</v>
      </c>
      <c r="G36" s="8">
        <v>9160249.0500000007</v>
      </c>
      <c r="H36" s="8">
        <v>9160249.0500000007</v>
      </c>
    </row>
    <row r="37" spans="1:8" ht="15" customHeight="1" x14ac:dyDescent="0.25">
      <c r="A37" s="6" t="s">
        <v>54</v>
      </c>
      <c r="B37" s="7" t="s">
        <v>52</v>
      </c>
      <c r="C37" s="7" t="s">
        <v>26</v>
      </c>
      <c r="D37" s="8">
        <v>17600000</v>
      </c>
      <c r="E37" s="8">
        <v>17350000</v>
      </c>
      <c r="F37" s="19">
        <f t="shared" si="2"/>
        <v>-250000</v>
      </c>
      <c r="G37" s="8">
        <v>17050000</v>
      </c>
      <c r="H37" s="8">
        <v>17050000</v>
      </c>
    </row>
    <row r="38" spans="1:8" ht="15" customHeight="1" x14ac:dyDescent="0.25">
      <c r="A38" s="6" t="s">
        <v>55</v>
      </c>
      <c r="B38" s="7" t="s">
        <v>52</v>
      </c>
      <c r="C38" s="7" t="s">
        <v>18</v>
      </c>
      <c r="D38" s="8">
        <v>40564208</v>
      </c>
      <c r="E38" s="8">
        <v>42774391</v>
      </c>
      <c r="F38" s="19">
        <f t="shared" si="2"/>
        <v>2210183</v>
      </c>
      <c r="G38" s="8">
        <v>41425247</v>
      </c>
      <c r="H38" s="8">
        <v>41425247</v>
      </c>
    </row>
    <row r="39" spans="1:8" ht="15" customHeight="1" x14ac:dyDescent="0.25">
      <c r="A39" s="25" t="s">
        <v>56</v>
      </c>
      <c r="B39" s="26" t="s">
        <v>57</v>
      </c>
      <c r="C39" s="26" t="s">
        <v>0</v>
      </c>
      <c r="D39" s="5">
        <f>SUM(D40:D41)</f>
        <v>61932063.420000002</v>
      </c>
      <c r="E39" s="5">
        <f t="shared" ref="E39:H39" si="9">SUM(E40:E41)</f>
        <v>63153660.399999999</v>
      </c>
      <c r="F39" s="5">
        <f t="shared" si="9"/>
        <v>1221596.9799999986</v>
      </c>
      <c r="G39" s="5">
        <f t="shared" si="9"/>
        <v>63153660.399999999</v>
      </c>
      <c r="H39" s="5">
        <f t="shared" si="9"/>
        <v>63153660.399999999</v>
      </c>
    </row>
    <row r="40" spans="1:8" ht="15" customHeight="1" x14ac:dyDescent="0.25">
      <c r="A40" s="6" t="s">
        <v>58</v>
      </c>
      <c r="B40" s="7" t="s">
        <v>57</v>
      </c>
      <c r="C40" s="7" t="s">
        <v>14</v>
      </c>
      <c r="D40" s="8">
        <v>57963654.789999999</v>
      </c>
      <c r="E40" s="8">
        <v>58498221.939999998</v>
      </c>
      <c r="F40" s="19">
        <f t="shared" si="2"/>
        <v>534567.14999999851</v>
      </c>
      <c r="G40" s="8">
        <v>58498221.939999998</v>
      </c>
      <c r="H40" s="8">
        <v>58498221.939999998</v>
      </c>
    </row>
    <row r="41" spans="1:8" ht="32.4" customHeight="1" x14ac:dyDescent="0.25">
      <c r="A41" s="6" t="s">
        <v>59</v>
      </c>
      <c r="B41" s="7" t="s">
        <v>57</v>
      </c>
      <c r="C41" s="7" t="s">
        <v>32</v>
      </c>
      <c r="D41" s="8">
        <v>3968408.63</v>
      </c>
      <c r="E41" s="8">
        <v>4655438.46</v>
      </c>
      <c r="F41" s="19">
        <f t="shared" si="2"/>
        <v>687029.83000000007</v>
      </c>
      <c r="G41" s="8">
        <v>4655438.46</v>
      </c>
      <c r="H41" s="8">
        <v>4655438.46</v>
      </c>
    </row>
    <row r="42" spans="1:8" ht="48.6" customHeight="1" x14ac:dyDescent="0.25">
      <c r="A42" s="25" t="s">
        <v>60</v>
      </c>
      <c r="B42" s="26" t="s">
        <v>24</v>
      </c>
      <c r="C42" s="26" t="s">
        <v>0</v>
      </c>
      <c r="D42" s="5">
        <f>SUM(D43)</f>
        <v>582010</v>
      </c>
      <c r="E42" s="5">
        <f t="shared" ref="E42:H42" si="10">SUM(E43)</f>
        <v>195600</v>
      </c>
      <c r="F42" s="5">
        <f t="shared" si="10"/>
        <v>-386410</v>
      </c>
      <c r="G42" s="5">
        <f t="shared" si="10"/>
        <v>6585</v>
      </c>
      <c r="H42" s="5">
        <f t="shared" si="10"/>
        <v>3989</v>
      </c>
    </row>
    <row r="43" spans="1:8" ht="32.4" customHeight="1" x14ac:dyDescent="0.25">
      <c r="A43" s="6" t="s">
        <v>61</v>
      </c>
      <c r="B43" s="7" t="s">
        <v>24</v>
      </c>
      <c r="C43" s="7" t="s">
        <v>14</v>
      </c>
      <c r="D43" s="8">
        <v>582010</v>
      </c>
      <c r="E43" s="8">
        <v>195600</v>
      </c>
      <c r="F43" s="19">
        <f t="shared" si="2"/>
        <v>-386410</v>
      </c>
      <c r="G43" s="8">
        <v>6585</v>
      </c>
      <c r="H43" s="8">
        <v>3989</v>
      </c>
    </row>
    <row r="44" spans="1:8" ht="64.5" customHeight="1" x14ac:dyDescent="0.25">
      <c r="A44" s="25" t="s">
        <v>62</v>
      </c>
      <c r="B44" s="26" t="s">
        <v>29</v>
      </c>
      <c r="C44" s="26" t="s">
        <v>0</v>
      </c>
      <c r="D44" s="5">
        <f>SUM(D45:D46)</f>
        <v>126711005</v>
      </c>
      <c r="E44" s="5">
        <f t="shared" ref="E44:H44" si="11">SUM(E45:E46)</f>
        <v>130101342</v>
      </c>
      <c r="F44" s="5">
        <f t="shared" si="11"/>
        <v>3390337</v>
      </c>
      <c r="G44" s="5">
        <f t="shared" si="11"/>
        <v>116896213</v>
      </c>
      <c r="H44" s="5">
        <f t="shared" si="11"/>
        <v>116740460</v>
      </c>
    </row>
    <row r="45" spans="1:8" ht="64.5" customHeight="1" x14ac:dyDescent="0.25">
      <c r="A45" s="6" t="s">
        <v>63</v>
      </c>
      <c r="B45" s="7" t="s">
        <v>29</v>
      </c>
      <c r="C45" s="7" t="s">
        <v>14</v>
      </c>
      <c r="D45" s="8">
        <v>80721300</v>
      </c>
      <c r="E45" s="8">
        <v>80710700</v>
      </c>
      <c r="F45" s="19">
        <f t="shared" si="2"/>
        <v>-10600</v>
      </c>
      <c r="G45" s="8">
        <v>60702600</v>
      </c>
      <c r="H45" s="8">
        <v>60689300</v>
      </c>
    </row>
    <row r="46" spans="1:8" ht="32.4" customHeight="1" x14ac:dyDescent="0.25">
      <c r="A46" s="6" t="s">
        <v>64</v>
      </c>
      <c r="B46" s="7" t="s">
        <v>29</v>
      </c>
      <c r="C46" s="7" t="s">
        <v>26</v>
      </c>
      <c r="D46" s="8">
        <v>45989705</v>
      </c>
      <c r="E46" s="8">
        <v>49390642</v>
      </c>
      <c r="F46" s="19">
        <f t="shared" si="2"/>
        <v>3400937</v>
      </c>
      <c r="G46" s="8">
        <v>56193613</v>
      </c>
      <c r="H46" s="8">
        <v>56051160</v>
      </c>
    </row>
    <row r="47" spans="1:8" ht="15.6" x14ac:dyDescent="0.25">
      <c r="A47" s="13" t="s">
        <v>12</v>
      </c>
      <c r="B47" s="12" t="s">
        <v>11</v>
      </c>
      <c r="C47" s="16" t="s">
        <v>11</v>
      </c>
      <c r="D47" s="18"/>
      <c r="E47" s="17" t="s">
        <v>0</v>
      </c>
      <c r="F47" s="14"/>
      <c r="G47" s="14">
        <v>14700000</v>
      </c>
      <c r="H47" s="14">
        <v>30600000</v>
      </c>
    </row>
  </sheetData>
  <autoFilter ref="A2:H46"/>
  <mergeCells count="1">
    <mergeCell ref="A3:H3"/>
  </mergeCells>
  <pageMargins left="1.0236220472440944" right="0.39370078740157483" top="0.39370078740157483" bottom="0.39370078740157483" header="0.31496062992125984" footer="0.31496062992125984"/>
  <pageSetup paperSize="9" scale="73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2021-11-12T08:37:07Z</dcterms:modified>
</cp:coreProperties>
</file>