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Table1" sheetId="1" r:id="rId1"/>
  </sheets>
  <definedNames>
    <definedName name="_xlnm._FilterDatabase" localSheetId="0" hidden="1">Table1!$A$2:$H$50</definedName>
    <definedName name="_xlnm.Print_Titles" localSheetId="0">Table1!$6:$6</definedName>
  </definedNames>
  <calcPr calcId="145621"/>
</workbook>
</file>

<file path=xl/calcChain.xml><?xml version="1.0" encoding="utf-8"?>
<calcChain xmlns="http://schemas.openxmlformats.org/spreadsheetml/2006/main">
  <c r="H38" i="1" l="1"/>
  <c r="G38" i="1"/>
  <c r="E38" i="1"/>
  <c r="H14" i="1"/>
  <c r="G14" i="1"/>
  <c r="E14" i="1"/>
  <c r="H8" i="1"/>
  <c r="G8" i="1"/>
  <c r="E8" i="1"/>
  <c r="E7" i="1" l="1"/>
  <c r="F50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H7" i="1"/>
  <c r="G7" i="1"/>
  <c r="D17" i="1"/>
  <c r="D8" i="1"/>
  <c r="D14" i="1"/>
  <c r="D22" i="1"/>
  <c r="D27" i="1"/>
  <c r="D29" i="1"/>
  <c r="D35" i="1"/>
  <c r="D38" i="1"/>
  <c r="D42" i="1"/>
  <c r="D47" i="1"/>
  <c r="D45" i="1" l="1"/>
  <c r="D7" i="1" s="1"/>
  <c r="F7" i="1" s="1"/>
</calcChain>
</file>

<file path=xl/sharedStrings.xml><?xml version="1.0" encoding="utf-8"?>
<sst xmlns="http://schemas.openxmlformats.org/spreadsheetml/2006/main" count="158" uniqueCount="77">
  <si>
    <t/>
  </si>
  <si>
    <t>рублей</t>
  </si>
  <si>
    <t>Наименование</t>
  </si>
  <si>
    <t>РЗ</t>
  </si>
  <si>
    <t>ПР</t>
  </si>
  <si>
    <t>2023 год</t>
  </si>
  <si>
    <t>1</t>
  </si>
  <si>
    <t>2</t>
  </si>
  <si>
    <t>3</t>
  </si>
  <si>
    <t>ВСЕГО</t>
  </si>
  <si>
    <t>00</t>
  </si>
  <si>
    <t>Условно утвержденные расходы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</si>
  <si>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</si>
  <si>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</si>
  <si>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</si>
  <si>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</si>
  <si>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</si>
  <si>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</si>
  <si>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</si>
  <si>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</si>
  <si>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</si>
  <si>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</si>
  <si>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</si>
  <si>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</si>
  <si>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</si>
  <si>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03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</si>
  <si>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</si>
  <si>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</si>
  <si>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</si>
  <si>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</si>
  <si>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Сельское хозяйство и рыболовство</t>
  </si>
  <si>
    <t>05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</si>
  <si>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</si>
  <si>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</si>
  <si>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</si>
  <si>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</si>
  <si>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</si>
  <si>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</si>
  <si>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</si>
  <si>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</si>
  <si>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</si>
  <si>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</si>
  <si>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</si>
  <si>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</si>
  <si>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</si>
  <si>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</si>
  <si>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</si>
  <si>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</si>
  <si>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</si>
  <si>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</si>
  <si>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10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</si>
  <si>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</si>
  <si>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</si>
  <si>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</si>
  <si>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</si>
  <si>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11</t>
  </si>
  <si>
    <t>Физическая культура</t>
  </si>
  <si>
    <t>Другие вопросы в области физической культуры и спорта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</si>
  <si>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</si>
  <si>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</si>
  <si>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</si>
  <si>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</si>
  <si>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</si>
  <si>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2024 год</t>
  </si>
  <si>
    <t>Гражданская оборона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</si>
  <si>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</si>
  <si>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</si>
  <si>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</si>
  <si>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2025 год</t>
  </si>
  <si>
    <r>
      <t xml:space="preserve">Уточненный план на 2022 год </t>
    </r>
    <r>
      <rPr>
        <b/>
        <sz val="10"/>
        <color rgb="FF000000"/>
        <rFont val="Times New Roman"/>
        <family val="1"/>
        <charset val="204"/>
      </rPr>
      <t xml:space="preserve">(на 01.11.2022г.) </t>
    </r>
  </si>
  <si>
    <t>отклонения 2023г. от 2022г.</t>
  </si>
  <si>
    <t>4</t>
  </si>
  <si>
    <t>5</t>
  </si>
  <si>
    <t>6</t>
  </si>
  <si>
    <t>7</t>
  </si>
  <si>
    <t>8</t>
  </si>
  <si>
    <t>Сравнительная таблица по расходам  бюджета МО МР "Усть-Куломский"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</si>
</sst>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Times New Roman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4" fontId="7" fillId="0" borderId="3">
      <alignment horizontal="right" vertical="top" shrinkToFit="1"/>
    </xf>
  </cellStyleXfs>
  <cellXfs count="25">
    <xf numFmtId="0" fontId="0" fillId="0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vertical="top" wrapText="1"/>
    </xf>
    <xf numFmtId="0" fontId="3" fillId="2" borderId="2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right" wrapText="1"/>
    </xf>
    <xf numFmtId="0" fontId="5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4" fontId="4" fillId="2" borderId="1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center" vertical="top" wrapText="1"/>
    </xf>
  </cellXfs>
  <cellStyles count="2">
    <cellStyle name="ex66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abSelected="1" workbookViewId="0">
      <selection activeCell="H7" sqref="H7"/>
    </sheetView>
  </sheetViews>
  <sheetFormatPr defaultRowHeight="13.2" x14ac:dyDescent="0.25"/>
  <cols>
    <col min="1" max="1" width="58.109375" customWidth="1"/>
    <col min="2" max="3" width="7.6640625" customWidth="1"/>
    <col min="4" max="4" width="19.33203125" customWidth="1"/>
    <col min="5" max="8" width="19.77734375" customWidth="1"/>
  </cols>
  <sheetData>
    <row r="1" spans="1:8" ht="25.2" customHeight="1" x14ac:dyDescent="0.25">
      <c r="A1" s="1" t="s">
        <v>0</v>
      </c>
      <c r="B1" s="1" t="s">
        <v>0</v>
      </c>
      <c r="C1" s="1" t="s">
        <v>0</v>
      </c>
      <c r="D1" s="7"/>
      <c r="E1" s="8"/>
      <c r="F1" s="8"/>
      <c r="G1" s="8"/>
      <c r="H1" s="8"/>
    </row>
    <row r="2" spans="1:8" ht="17.100000000000001" customHeight="1" x14ac:dyDescent="0.25">
      <c r="A2" s="1" t="s">
        <v>0</v>
      </c>
      <c r="B2" s="1" t="s">
        <v>0</v>
      </c>
      <c r="C2" s="1" t="s">
        <v>0</v>
      </c>
      <c r="D2" s="7"/>
      <c r="E2" s="1" t="s">
        <v>0</v>
      </c>
      <c r="F2" s="7"/>
      <c r="G2" s="1" t="s">
        <v>0</v>
      </c>
      <c r="H2" s="1" t="s">
        <v>0</v>
      </c>
    </row>
    <row r="3" spans="1:8" ht="22.2" customHeight="1" x14ac:dyDescent="0.25">
      <c r="A3" s="24" t="s">
        <v>76</v>
      </c>
      <c r="B3" s="24"/>
      <c r="C3" s="24"/>
      <c r="D3" s="24"/>
      <c r="E3" s="24"/>
      <c r="F3" s="24"/>
      <c r="G3" s="24"/>
      <c r="H3" s="24"/>
    </row>
    <row r="4" spans="1:8" ht="28.65" customHeight="1" x14ac:dyDescent="0.3">
      <c r="B4" s="9"/>
      <c r="C4" s="9"/>
      <c r="D4" s="9"/>
      <c r="E4" s="9"/>
      <c r="F4" s="9"/>
      <c r="G4" s="9"/>
      <c r="H4" s="12" t="s">
        <v>1</v>
      </c>
    </row>
    <row r="5" spans="1:8" ht="56.4" customHeight="1" x14ac:dyDescent="0.25">
      <c r="A5" s="2" t="s">
        <v>2</v>
      </c>
      <c r="B5" s="2" t="s">
        <v>3</v>
      </c>
      <c r="C5" s="2" t="s">
        <v>4</v>
      </c>
      <c r="D5" s="14" t="s">
        <v>69</v>
      </c>
      <c r="E5" s="3" t="s">
        <v>5</v>
      </c>
      <c r="F5" s="3" t="s">
        <v>70</v>
      </c>
      <c r="G5" s="3" t="s">
        <v>63</v>
      </c>
      <c r="H5" s="3" t="s">
        <v>68</v>
      </c>
    </row>
    <row r="6" spans="1:8" s="16" customFormat="1" ht="15" customHeight="1" x14ac:dyDescent="0.25">
      <c r="A6" s="15" t="s">
        <v>6</v>
      </c>
      <c r="B6" s="15" t="s">
        <v>7</v>
      </c>
      <c r="C6" s="15" t="s">
        <v>8</v>
      </c>
      <c r="D6" s="15" t="s">
        <v>71</v>
      </c>
      <c r="E6" s="15" t="s">
        <v>72</v>
      </c>
      <c r="F6" s="15" t="s">
        <v>73</v>
      </c>
      <c r="G6" s="15" t="s">
        <v>74</v>
      </c>
      <c r="H6" s="15" t="s">
        <v>75</v>
      </c>
    </row>
    <row r="7" spans="1:8" ht="15.6" x14ac:dyDescent="0.25">
      <c r="A7" s="17" t="s">
        <v>9</v>
      </c>
      <c r="B7" s="4" t="s">
        <v>0</v>
      </c>
      <c r="C7" s="4" t="s">
        <v>0</v>
      </c>
      <c r="D7" s="18">
        <f>D8+D14+D17+D22+D27+D29+D35+D38+D42+D45+D47+D50</f>
        <v>2031350144.5600002</v>
      </c>
      <c r="E7" s="18">
        <f>E8+E14+E17+E22+E27+E29+E35+E38+E42+E45+E47+E50</f>
        <v>1916575765.8499997</v>
      </c>
      <c r="F7" s="18">
        <f>E7-D7</f>
        <v>-114774378.71000051</v>
      </c>
      <c r="G7" s="18">
        <f>G8+G14+G17+G22+G27+G29+G35+G38+G42+G45+G47+G50</f>
        <v>1777799152.3800001</v>
      </c>
      <c r="H7" s="18">
        <f>H8+H14+H17+H22+H27+H29+H35+H38+H42+H45+H47+H50</f>
        <v>1806999259.97</v>
      </c>
    </row>
    <row r="8" spans="1:8" ht="15.6" x14ac:dyDescent="0.25">
      <c r="A8" s="19" t="s">
        <v>12</v>
      </c>
      <c r="B8" s="20" t="s">
        <v>13</v>
      </c>
      <c r="C8" s="20" t="s">
        <v>0</v>
      </c>
      <c r="D8" s="5">
        <f>SUM(D9:D13)</f>
        <v>128569128.64</v>
      </c>
      <c r="E8" s="5">
        <f>SUM(E9:E13)</f>
        <v>133214533.78</v>
      </c>
      <c r="F8" s="18">
        <f t="shared" ref="F8:F50" si="0">E8-D8</f>
        <v>4645405.1400000006</v>
      </c>
      <c r="G8" s="5">
        <f t="shared" ref="G8:H8" si="1">SUM(G9:G13)</f>
        <v>131036553.75</v>
      </c>
      <c r="H8" s="5">
        <f t="shared" si="1"/>
        <v>133646553.75</v>
      </c>
    </row>
    <row r="9" spans="1:8" ht="31.2" x14ac:dyDescent="0.25">
      <c r="A9" s="19" t="s">
        <v>14</v>
      </c>
      <c r="B9" s="20" t="s">
        <v>13</v>
      </c>
      <c r="C9" s="20" t="s">
        <v>15</v>
      </c>
      <c r="D9" s="6">
        <v>3886962.11</v>
      </c>
      <c r="E9" s="6">
        <v>4120276</v>
      </c>
      <c r="F9" s="22">
        <f t="shared" si="0"/>
        <v>233313.89000000013</v>
      </c>
      <c r="G9" s="6">
        <v>4120276</v>
      </c>
      <c r="H9" s="6">
        <v>4120276</v>
      </c>
    </row>
    <row r="10" spans="1:8" ht="62.4" x14ac:dyDescent="0.25">
      <c r="A10" s="19" t="s">
        <v>16</v>
      </c>
      <c r="B10" s="20" t="s">
        <v>13</v>
      </c>
      <c r="C10" s="20" t="s">
        <v>17</v>
      </c>
      <c r="D10" s="6">
        <v>87179362.459999993</v>
      </c>
      <c r="E10" s="6">
        <v>89922678.700000003</v>
      </c>
      <c r="F10" s="22">
        <f t="shared" si="0"/>
        <v>2743316.2400000095</v>
      </c>
      <c r="G10" s="6">
        <v>91969277.700000003</v>
      </c>
      <c r="H10" s="6">
        <v>91969277.700000003</v>
      </c>
    </row>
    <row r="11" spans="1:8" ht="46.8" x14ac:dyDescent="0.25">
      <c r="A11" s="19" t="s">
        <v>18</v>
      </c>
      <c r="B11" s="20" t="s">
        <v>13</v>
      </c>
      <c r="C11" s="20" t="s">
        <v>19</v>
      </c>
      <c r="D11" s="6">
        <v>26083822.73</v>
      </c>
      <c r="E11" s="6">
        <v>25646256</v>
      </c>
      <c r="F11" s="22">
        <f t="shared" si="0"/>
        <v>-437566.73000000045</v>
      </c>
      <c r="G11" s="6">
        <v>25676256.870000001</v>
      </c>
      <c r="H11" s="6">
        <v>25676256.870000001</v>
      </c>
    </row>
    <row r="12" spans="1:8" ht="15.6" x14ac:dyDescent="0.25">
      <c r="A12" s="19" t="s">
        <v>20</v>
      </c>
      <c r="B12" s="21" t="s">
        <v>13</v>
      </c>
      <c r="C12" s="21" t="s">
        <v>21</v>
      </c>
      <c r="D12" s="6">
        <v>550000</v>
      </c>
      <c r="E12" s="6">
        <v>0</v>
      </c>
      <c r="F12" s="22">
        <f t="shared" si="0"/>
        <v>-550000</v>
      </c>
      <c r="G12" s="6"/>
      <c r="H12" s="6"/>
    </row>
    <row r="13" spans="1:8" ht="15.6" x14ac:dyDescent="0.25">
      <c r="A13" s="19" t="s">
        <v>22</v>
      </c>
      <c r="B13" s="20" t="s">
        <v>13</v>
      </c>
      <c r="C13" s="20" t="s">
        <v>23</v>
      </c>
      <c r="D13" s="6">
        <v>10868981.34</v>
      </c>
      <c r="E13" s="6">
        <v>13525323.08</v>
      </c>
      <c r="F13" s="22">
        <f t="shared" si="0"/>
        <v>2656341.7400000002</v>
      </c>
      <c r="G13" s="6">
        <v>9270743.1799999997</v>
      </c>
      <c r="H13" s="6">
        <v>11880743.18</v>
      </c>
    </row>
    <row r="14" spans="1:8" ht="31.2" x14ac:dyDescent="0.25">
      <c r="A14" s="19" t="s">
        <v>24</v>
      </c>
      <c r="B14" s="20" t="s">
        <v>25</v>
      </c>
      <c r="C14" s="20" t="s">
        <v>0</v>
      </c>
      <c r="D14" s="5">
        <f>SUM(D15:D16)</f>
        <v>26185065.440000001</v>
      </c>
      <c r="E14" s="5">
        <f>SUM(E15:E16)</f>
        <v>2045000</v>
      </c>
      <c r="F14" s="18">
        <f t="shared" si="0"/>
        <v>-24140065.440000001</v>
      </c>
      <c r="G14" s="5">
        <f t="shared" ref="G14:H14" si="2">SUM(G15:G16)</f>
        <v>2045000</v>
      </c>
      <c r="H14" s="5">
        <f t="shared" si="2"/>
        <v>2045000</v>
      </c>
    </row>
    <row r="15" spans="1:8" ht="15.6" x14ac:dyDescent="0.25">
      <c r="A15" s="19" t="s">
        <v>64</v>
      </c>
      <c r="B15" s="20" t="s">
        <v>25</v>
      </c>
      <c r="C15" s="20" t="s">
        <v>26</v>
      </c>
      <c r="D15" s="6">
        <v>25328965.030000001</v>
      </c>
      <c r="E15" s="6">
        <v>1446000</v>
      </c>
      <c r="F15" s="22">
        <f t="shared" si="0"/>
        <v>-23882965.030000001</v>
      </c>
      <c r="G15" s="6">
        <v>1446000</v>
      </c>
      <c r="H15" s="6">
        <v>1446000</v>
      </c>
    </row>
    <row r="16" spans="1:8" ht="31.2" x14ac:dyDescent="0.25">
      <c r="A16" s="19" t="s">
        <v>27</v>
      </c>
      <c r="B16" s="20" t="s">
        <v>25</v>
      </c>
      <c r="C16" s="20" t="s">
        <v>28</v>
      </c>
      <c r="D16" s="6">
        <v>856100.41</v>
      </c>
      <c r="E16" s="6">
        <v>599000</v>
      </c>
      <c r="F16" s="22">
        <f t="shared" si="0"/>
        <v>-257100.41000000003</v>
      </c>
      <c r="G16" s="6">
        <v>599000</v>
      </c>
      <c r="H16" s="6">
        <v>599000</v>
      </c>
    </row>
    <row r="17" spans="1:8" ht="15.6" x14ac:dyDescent="0.25">
      <c r="A17" s="19" t="s">
        <v>29</v>
      </c>
      <c r="B17" s="20" t="s">
        <v>17</v>
      </c>
      <c r="C17" s="20" t="s">
        <v>0</v>
      </c>
      <c r="D17" s="5">
        <f>SUM(D18:D21)</f>
        <v>136241460.63</v>
      </c>
      <c r="E17" s="5">
        <v>59118030</v>
      </c>
      <c r="F17" s="18">
        <f t="shared" si="0"/>
        <v>-77123430.629999995</v>
      </c>
      <c r="G17" s="5">
        <v>60416300</v>
      </c>
      <c r="H17" s="5">
        <v>62691620</v>
      </c>
    </row>
    <row r="18" spans="1:8" ht="15.6" x14ac:dyDescent="0.25">
      <c r="A18" s="19" t="s">
        <v>30</v>
      </c>
      <c r="B18" s="21" t="s">
        <v>17</v>
      </c>
      <c r="C18" s="21" t="s">
        <v>31</v>
      </c>
      <c r="D18" s="6">
        <v>1390000</v>
      </c>
      <c r="E18" s="6"/>
      <c r="F18" s="22">
        <f t="shared" si="0"/>
        <v>-1390000</v>
      </c>
      <c r="G18" s="6"/>
      <c r="H18" s="6"/>
    </row>
    <row r="19" spans="1:8" ht="15.6" x14ac:dyDescent="0.25">
      <c r="A19" s="19" t="s">
        <v>32</v>
      </c>
      <c r="B19" s="20" t="s">
        <v>17</v>
      </c>
      <c r="C19" s="20" t="s">
        <v>33</v>
      </c>
      <c r="D19" s="6">
        <v>7867295</v>
      </c>
      <c r="E19" s="6">
        <v>8421130</v>
      </c>
      <c r="F19" s="22">
        <f t="shared" si="0"/>
        <v>553835</v>
      </c>
      <c r="G19" s="6">
        <v>8407400</v>
      </c>
      <c r="H19" s="6">
        <v>8375480</v>
      </c>
    </row>
    <row r="20" spans="1:8" ht="15.6" x14ac:dyDescent="0.25">
      <c r="A20" s="19" t="s">
        <v>34</v>
      </c>
      <c r="B20" s="20" t="s">
        <v>17</v>
      </c>
      <c r="C20" s="20" t="s">
        <v>26</v>
      </c>
      <c r="D20" s="6">
        <v>126714165.63</v>
      </c>
      <c r="E20" s="6">
        <v>50676900</v>
      </c>
      <c r="F20" s="22">
        <f t="shared" si="0"/>
        <v>-76037265.629999995</v>
      </c>
      <c r="G20" s="6">
        <v>51988900</v>
      </c>
      <c r="H20" s="6">
        <v>54296140</v>
      </c>
    </row>
    <row r="21" spans="1:8" ht="15.6" x14ac:dyDescent="0.25">
      <c r="A21" s="19" t="s">
        <v>35</v>
      </c>
      <c r="B21" s="20" t="s">
        <v>17</v>
      </c>
      <c r="C21" s="20" t="s">
        <v>36</v>
      </c>
      <c r="D21" s="6">
        <v>270000</v>
      </c>
      <c r="E21" s="6">
        <v>20000</v>
      </c>
      <c r="F21" s="22">
        <f t="shared" si="0"/>
        <v>-250000</v>
      </c>
      <c r="G21" s="6">
        <v>20000</v>
      </c>
      <c r="H21" s="6">
        <v>20000</v>
      </c>
    </row>
    <row r="22" spans="1:8" ht="15.6" x14ac:dyDescent="0.25">
      <c r="A22" s="19" t="s">
        <v>37</v>
      </c>
      <c r="B22" s="20" t="s">
        <v>31</v>
      </c>
      <c r="C22" s="20" t="s">
        <v>0</v>
      </c>
      <c r="D22" s="5">
        <f>SUM(D23:D26)</f>
        <v>197212368.99000001</v>
      </c>
      <c r="E22" s="5">
        <v>229682048.63999999</v>
      </c>
      <c r="F22" s="18">
        <f t="shared" si="0"/>
        <v>32469679.649999976</v>
      </c>
      <c r="G22" s="5">
        <v>99289938.200000003</v>
      </c>
      <c r="H22" s="5">
        <v>139626872.78999999</v>
      </c>
    </row>
    <row r="23" spans="1:8" ht="15.6" x14ac:dyDescent="0.25">
      <c r="A23" s="19" t="s">
        <v>38</v>
      </c>
      <c r="B23" s="20" t="s">
        <v>31</v>
      </c>
      <c r="C23" s="20" t="s">
        <v>13</v>
      </c>
      <c r="D23" s="6">
        <v>177933684.02000001</v>
      </c>
      <c r="E23" s="6">
        <v>26765285.640000001</v>
      </c>
      <c r="F23" s="22">
        <f t="shared" si="0"/>
        <v>-151168398.38</v>
      </c>
      <c r="G23" s="6">
        <v>21529810</v>
      </c>
      <c r="H23" s="6">
        <v>31222535</v>
      </c>
    </row>
    <row r="24" spans="1:8" ht="15.6" x14ac:dyDescent="0.25">
      <c r="A24" s="19" t="s">
        <v>39</v>
      </c>
      <c r="B24" s="20" t="s">
        <v>31</v>
      </c>
      <c r="C24" s="20" t="s">
        <v>15</v>
      </c>
      <c r="D24" s="6">
        <v>17650829.359999999</v>
      </c>
      <c r="E24" s="6">
        <v>7278552</v>
      </c>
      <c r="F24" s="22">
        <f t="shared" si="0"/>
        <v>-10372277.359999999</v>
      </c>
      <c r="G24" s="6">
        <v>4017552</v>
      </c>
      <c r="H24" s="6">
        <v>4017552</v>
      </c>
    </row>
    <row r="25" spans="1:8" ht="15.6" x14ac:dyDescent="0.25">
      <c r="A25" s="19" t="s">
        <v>40</v>
      </c>
      <c r="B25" s="20" t="s">
        <v>31</v>
      </c>
      <c r="C25" s="20" t="s">
        <v>25</v>
      </c>
      <c r="D25" s="6">
        <v>1627855.61</v>
      </c>
      <c r="E25" s="6">
        <v>4556000</v>
      </c>
      <c r="F25" s="22">
        <f t="shared" si="0"/>
        <v>2928144.3899999997</v>
      </c>
      <c r="G25" s="6">
        <v>500000</v>
      </c>
      <c r="H25" s="6">
        <v>500000</v>
      </c>
    </row>
    <row r="26" spans="1:8" ht="31.2" x14ac:dyDescent="0.25">
      <c r="A26" s="19" t="s">
        <v>65</v>
      </c>
      <c r="B26" s="20" t="s">
        <v>31</v>
      </c>
      <c r="C26" s="20" t="s">
        <v>31</v>
      </c>
      <c r="D26" s="6">
        <v>0</v>
      </c>
      <c r="E26" s="6">
        <v>191082211</v>
      </c>
      <c r="F26" s="22">
        <f t="shared" si="0"/>
        <v>191082211</v>
      </c>
      <c r="G26" s="6">
        <v>73242576.200000003</v>
      </c>
      <c r="H26" s="6">
        <v>103886785.79000001</v>
      </c>
    </row>
    <row r="27" spans="1:8" ht="15.6" x14ac:dyDescent="0.25">
      <c r="A27" s="19" t="s">
        <v>66</v>
      </c>
      <c r="B27" s="20" t="s">
        <v>19</v>
      </c>
      <c r="C27" s="20" t="s">
        <v>0</v>
      </c>
      <c r="D27" s="5">
        <f>D28</f>
        <v>0</v>
      </c>
      <c r="E27" s="5">
        <v>1182561</v>
      </c>
      <c r="F27" s="18">
        <f t="shared" si="0"/>
        <v>1182561</v>
      </c>
      <c r="G27" s="5">
        <v>1127904</v>
      </c>
      <c r="H27" s="5">
        <v>1155232</v>
      </c>
    </row>
    <row r="28" spans="1:8" ht="15.6" x14ac:dyDescent="0.25">
      <c r="A28" s="19" t="s">
        <v>67</v>
      </c>
      <c r="B28" s="20" t="s">
        <v>19</v>
      </c>
      <c r="C28" s="20" t="s">
        <v>31</v>
      </c>
      <c r="D28" s="6">
        <v>0</v>
      </c>
      <c r="E28" s="6">
        <v>1182561</v>
      </c>
      <c r="F28" s="22">
        <f t="shared" si="0"/>
        <v>1182561</v>
      </c>
      <c r="G28" s="6">
        <v>1127904</v>
      </c>
      <c r="H28" s="6">
        <v>1155232</v>
      </c>
    </row>
    <row r="29" spans="1:8" ht="15.6" x14ac:dyDescent="0.25">
      <c r="A29" s="19" t="s">
        <v>41</v>
      </c>
      <c r="B29" s="20" t="s">
        <v>21</v>
      </c>
      <c r="C29" s="20" t="s">
        <v>0</v>
      </c>
      <c r="D29" s="5">
        <f>SUM(D30:D34)</f>
        <v>1082480355.6600001</v>
      </c>
      <c r="E29" s="5">
        <v>1027205251.53</v>
      </c>
      <c r="F29" s="18">
        <f t="shared" si="0"/>
        <v>-55275104.130000114</v>
      </c>
      <c r="G29" s="5">
        <v>1025258627.83</v>
      </c>
      <c r="H29" s="5">
        <v>990459227.83000004</v>
      </c>
    </row>
    <row r="30" spans="1:8" ht="15.6" x14ac:dyDescent="0.25">
      <c r="A30" s="19" t="s">
        <v>42</v>
      </c>
      <c r="B30" s="20" t="s">
        <v>21</v>
      </c>
      <c r="C30" s="20" t="s">
        <v>13</v>
      </c>
      <c r="D30" s="6">
        <v>250527003.80000001</v>
      </c>
      <c r="E30" s="6">
        <v>241178574.74000001</v>
      </c>
      <c r="F30" s="22">
        <f t="shared" si="0"/>
        <v>-9348429.0600000024</v>
      </c>
      <c r="G30" s="6">
        <v>240453883.49000001</v>
      </c>
      <c r="H30" s="6">
        <v>240548216.81999999</v>
      </c>
    </row>
    <row r="31" spans="1:8" ht="15.6" x14ac:dyDescent="0.25">
      <c r="A31" s="19" t="s">
        <v>43</v>
      </c>
      <c r="B31" s="20" t="s">
        <v>21</v>
      </c>
      <c r="C31" s="20" t="s">
        <v>15</v>
      </c>
      <c r="D31" s="6">
        <v>727137461.82000005</v>
      </c>
      <c r="E31" s="6">
        <v>675894932.02999997</v>
      </c>
      <c r="F31" s="22">
        <f t="shared" si="0"/>
        <v>-51242529.790000081</v>
      </c>
      <c r="G31" s="6">
        <v>674733590.63999999</v>
      </c>
      <c r="H31" s="6">
        <v>639868857.30999994</v>
      </c>
    </row>
    <row r="32" spans="1:8" ht="15.6" x14ac:dyDescent="0.25">
      <c r="A32" s="19" t="s">
        <v>44</v>
      </c>
      <c r="B32" s="20" t="s">
        <v>21</v>
      </c>
      <c r="C32" s="20" t="s">
        <v>25</v>
      </c>
      <c r="D32" s="6">
        <v>29891980.32</v>
      </c>
      <c r="E32" s="6">
        <v>37429656.390000001</v>
      </c>
      <c r="F32" s="22">
        <f t="shared" si="0"/>
        <v>7537676.0700000003</v>
      </c>
      <c r="G32" s="6">
        <v>37368757.990000002</v>
      </c>
      <c r="H32" s="6">
        <v>37339757.990000002</v>
      </c>
    </row>
    <row r="33" spans="1:8" ht="15.6" x14ac:dyDescent="0.25">
      <c r="A33" s="19"/>
      <c r="B33" s="21" t="s">
        <v>21</v>
      </c>
      <c r="C33" s="21" t="s">
        <v>21</v>
      </c>
      <c r="D33" s="6">
        <v>3493824</v>
      </c>
      <c r="E33" s="6">
        <v>300000</v>
      </c>
      <c r="F33" s="22">
        <f t="shared" si="0"/>
        <v>-3193824</v>
      </c>
      <c r="G33" s="6">
        <v>300000</v>
      </c>
      <c r="H33" s="6">
        <v>300000</v>
      </c>
    </row>
    <row r="34" spans="1:8" ht="15.6" x14ac:dyDescent="0.25">
      <c r="A34" s="19" t="s">
        <v>45</v>
      </c>
      <c r="B34" s="20" t="s">
        <v>21</v>
      </c>
      <c r="C34" s="20" t="s">
        <v>26</v>
      </c>
      <c r="D34" s="6">
        <v>71430085.719999999</v>
      </c>
      <c r="E34" s="6">
        <v>72402088.370000005</v>
      </c>
      <c r="F34" s="22">
        <f t="shared" si="0"/>
        <v>972002.65000000596</v>
      </c>
      <c r="G34" s="6">
        <v>72402395.709999993</v>
      </c>
      <c r="H34" s="6">
        <v>72402395.709999993</v>
      </c>
    </row>
    <row r="35" spans="1:8" ht="15.6" x14ac:dyDescent="0.25">
      <c r="A35" s="19" t="s">
        <v>46</v>
      </c>
      <c r="B35" s="20" t="s">
        <v>33</v>
      </c>
      <c r="C35" s="20" t="s">
        <v>0</v>
      </c>
      <c r="D35" s="5">
        <f>SUM(D36:D37)</f>
        <v>168173537.09999999</v>
      </c>
      <c r="E35" s="5">
        <v>171658472.53999999</v>
      </c>
      <c r="F35" s="18">
        <f t="shared" si="0"/>
        <v>3484935.4399999976</v>
      </c>
      <c r="G35" s="5">
        <v>165411543.90000001</v>
      </c>
      <c r="H35" s="5">
        <v>165353643.90000001</v>
      </c>
    </row>
    <row r="36" spans="1:8" ht="15.6" x14ac:dyDescent="0.25">
      <c r="A36" s="19" t="s">
        <v>47</v>
      </c>
      <c r="B36" s="20" t="s">
        <v>33</v>
      </c>
      <c r="C36" s="20" t="s">
        <v>13</v>
      </c>
      <c r="D36" s="6">
        <v>121328609.08</v>
      </c>
      <c r="E36" s="6">
        <v>121463252.54000001</v>
      </c>
      <c r="F36" s="22">
        <f t="shared" si="0"/>
        <v>134643.46000000834</v>
      </c>
      <c r="G36" s="6">
        <v>115216323.90000001</v>
      </c>
      <c r="H36" s="6">
        <v>115158423.90000001</v>
      </c>
    </row>
    <row r="37" spans="1:8" ht="15.6" x14ac:dyDescent="0.25">
      <c r="A37" s="19" t="s">
        <v>48</v>
      </c>
      <c r="B37" s="20" t="s">
        <v>33</v>
      </c>
      <c r="C37" s="20" t="s">
        <v>17</v>
      </c>
      <c r="D37" s="6">
        <v>46844928.020000003</v>
      </c>
      <c r="E37" s="6">
        <v>50195220</v>
      </c>
      <c r="F37" s="22">
        <f t="shared" si="0"/>
        <v>3350291.9799999967</v>
      </c>
      <c r="G37" s="6">
        <v>50195220</v>
      </c>
      <c r="H37" s="6">
        <v>50195220</v>
      </c>
    </row>
    <row r="38" spans="1:8" ht="15.6" x14ac:dyDescent="0.25">
      <c r="A38" s="19" t="s">
        <v>49</v>
      </c>
      <c r="B38" s="20" t="s">
        <v>50</v>
      </c>
      <c r="C38" s="20" t="s">
        <v>0</v>
      </c>
      <c r="D38" s="5">
        <f>SUM(D39:D41)</f>
        <v>70242569.519999996</v>
      </c>
      <c r="E38" s="5">
        <f>SUM(E39:E41)</f>
        <v>72046347</v>
      </c>
      <c r="F38" s="18">
        <f t="shared" si="0"/>
        <v>1803777.4800000042</v>
      </c>
      <c r="G38" s="5">
        <f t="shared" ref="G38:H38" si="3">SUM(G39:G41)</f>
        <v>71947905</v>
      </c>
      <c r="H38" s="5">
        <f t="shared" si="3"/>
        <v>71947865</v>
      </c>
    </row>
    <row r="39" spans="1:8" ht="15.6" x14ac:dyDescent="0.25">
      <c r="A39" s="19" t="s">
        <v>51</v>
      </c>
      <c r="B39" s="20" t="s">
        <v>50</v>
      </c>
      <c r="C39" s="20" t="s">
        <v>13</v>
      </c>
      <c r="D39" s="6">
        <v>9679704.0199999996</v>
      </c>
      <c r="E39" s="6">
        <v>9528537</v>
      </c>
      <c r="F39" s="22">
        <f t="shared" si="0"/>
        <v>-151167.01999999955</v>
      </c>
      <c r="G39" s="6">
        <v>10043395</v>
      </c>
      <c r="H39" s="6">
        <v>10043395</v>
      </c>
    </row>
    <row r="40" spans="1:8" ht="15.6" x14ac:dyDescent="0.25">
      <c r="A40" s="19" t="s">
        <v>52</v>
      </c>
      <c r="B40" s="20" t="s">
        <v>50</v>
      </c>
      <c r="C40" s="20" t="s">
        <v>25</v>
      </c>
      <c r="D40" s="6">
        <v>17788474.5</v>
      </c>
      <c r="E40" s="6">
        <v>17413300</v>
      </c>
      <c r="F40" s="22">
        <f t="shared" si="0"/>
        <v>-375174.5</v>
      </c>
      <c r="G40" s="6">
        <v>16800000</v>
      </c>
      <c r="H40" s="6">
        <v>16800000</v>
      </c>
    </row>
    <row r="41" spans="1:8" ht="15.6" x14ac:dyDescent="0.25">
      <c r="A41" s="19" t="s">
        <v>53</v>
      </c>
      <c r="B41" s="20" t="s">
        <v>50</v>
      </c>
      <c r="C41" s="20" t="s">
        <v>17</v>
      </c>
      <c r="D41" s="6">
        <v>42774391</v>
      </c>
      <c r="E41" s="6">
        <v>45104510</v>
      </c>
      <c r="F41" s="22">
        <f t="shared" si="0"/>
        <v>2330119</v>
      </c>
      <c r="G41" s="6">
        <v>45104510</v>
      </c>
      <c r="H41" s="6">
        <v>45104470</v>
      </c>
    </row>
    <row r="42" spans="1:8" ht="15.6" x14ac:dyDescent="0.25">
      <c r="A42" s="19" t="s">
        <v>54</v>
      </c>
      <c r="B42" s="20" t="s">
        <v>55</v>
      </c>
      <c r="C42" s="20" t="s">
        <v>0</v>
      </c>
      <c r="D42" s="5">
        <f>SUM(D43:D44)</f>
        <v>79094477.150000006</v>
      </c>
      <c r="E42" s="5">
        <v>67531609.359999999</v>
      </c>
      <c r="F42" s="18">
        <f t="shared" si="0"/>
        <v>-11562867.790000007</v>
      </c>
      <c r="G42" s="5">
        <v>67329516.700000003</v>
      </c>
      <c r="H42" s="5">
        <v>67229516.700000003</v>
      </c>
    </row>
    <row r="43" spans="1:8" ht="15.6" x14ac:dyDescent="0.25">
      <c r="A43" s="19" t="s">
        <v>56</v>
      </c>
      <c r="B43" s="20" t="s">
        <v>55</v>
      </c>
      <c r="C43" s="20" t="s">
        <v>13</v>
      </c>
      <c r="D43" s="6">
        <v>74114641.400000006</v>
      </c>
      <c r="E43" s="6">
        <v>62432780.149999999</v>
      </c>
      <c r="F43" s="22">
        <f t="shared" si="0"/>
        <v>-11681861.250000007</v>
      </c>
      <c r="G43" s="6">
        <v>62230687.490000002</v>
      </c>
      <c r="H43" s="6">
        <v>62045687.490000002</v>
      </c>
    </row>
    <row r="44" spans="1:8" ht="15.6" x14ac:dyDescent="0.25">
      <c r="A44" s="19" t="s">
        <v>57</v>
      </c>
      <c r="B44" s="20" t="s">
        <v>55</v>
      </c>
      <c r="C44" s="20" t="s">
        <v>31</v>
      </c>
      <c r="D44" s="6">
        <v>4979835.75</v>
      </c>
      <c r="E44" s="6">
        <v>5098829.21</v>
      </c>
      <c r="F44" s="22">
        <f t="shared" si="0"/>
        <v>118993.45999999996</v>
      </c>
      <c r="G44" s="6">
        <v>5098829.21</v>
      </c>
      <c r="H44" s="6">
        <v>5183829.21</v>
      </c>
    </row>
    <row r="45" spans="1:8" ht="31.2" x14ac:dyDescent="0.25">
      <c r="A45" s="19" t="s">
        <v>58</v>
      </c>
      <c r="B45" s="20" t="s">
        <v>23</v>
      </c>
      <c r="C45" s="20" t="s">
        <v>0</v>
      </c>
      <c r="D45" s="5">
        <f>SUM(D46)</f>
        <v>140673</v>
      </c>
      <c r="E45" s="5">
        <v>8990</v>
      </c>
      <c r="F45" s="18">
        <f t="shared" si="0"/>
        <v>-131683</v>
      </c>
      <c r="G45" s="5">
        <v>3989</v>
      </c>
      <c r="H45" s="5">
        <v>1365</v>
      </c>
    </row>
    <row r="46" spans="1:8" ht="31.2" x14ac:dyDescent="0.25">
      <c r="A46" s="19" t="s">
        <v>59</v>
      </c>
      <c r="B46" s="20" t="s">
        <v>23</v>
      </c>
      <c r="C46" s="20" t="s">
        <v>13</v>
      </c>
      <c r="D46" s="6">
        <v>140673</v>
      </c>
      <c r="E46" s="6">
        <v>8990</v>
      </c>
      <c r="F46" s="22">
        <f t="shared" si="0"/>
        <v>-131683</v>
      </c>
      <c r="G46" s="6">
        <v>3989</v>
      </c>
      <c r="H46" s="6">
        <v>1365</v>
      </c>
    </row>
    <row r="47" spans="1:8" ht="46.8" x14ac:dyDescent="0.25">
      <c r="A47" s="19" t="s">
        <v>60</v>
      </c>
      <c r="B47" s="20" t="s">
        <v>28</v>
      </c>
      <c r="C47" s="20" t="s">
        <v>0</v>
      </c>
      <c r="D47" s="5">
        <f>SUM(D48:D49)</f>
        <v>143010508.43000001</v>
      </c>
      <c r="E47" s="5">
        <v>152882922</v>
      </c>
      <c r="F47" s="18">
        <f t="shared" si="0"/>
        <v>9872413.5699999928</v>
      </c>
      <c r="G47" s="5">
        <v>136931874</v>
      </c>
      <c r="H47" s="5">
        <v>136842363</v>
      </c>
    </row>
    <row r="48" spans="1:8" ht="46.8" x14ac:dyDescent="0.25">
      <c r="A48" s="19" t="s">
        <v>61</v>
      </c>
      <c r="B48" s="20" t="s">
        <v>28</v>
      </c>
      <c r="C48" s="20" t="s">
        <v>13</v>
      </c>
      <c r="D48" s="6">
        <v>80710700</v>
      </c>
      <c r="E48" s="6">
        <v>80703100</v>
      </c>
      <c r="F48" s="22">
        <f t="shared" si="0"/>
        <v>-7600</v>
      </c>
      <c r="G48" s="6">
        <v>60690500</v>
      </c>
      <c r="H48" s="6">
        <v>60679800</v>
      </c>
    </row>
    <row r="49" spans="1:8" ht="15.6" x14ac:dyDescent="0.25">
      <c r="A49" s="19" t="s">
        <v>62</v>
      </c>
      <c r="B49" s="20" t="s">
        <v>28</v>
      </c>
      <c r="C49" s="20" t="s">
        <v>25</v>
      </c>
      <c r="D49" s="6">
        <v>62299808.43</v>
      </c>
      <c r="E49" s="6">
        <v>72179822</v>
      </c>
      <c r="F49" s="22">
        <f t="shared" si="0"/>
        <v>9880013.5700000003</v>
      </c>
      <c r="G49" s="6">
        <v>76241374</v>
      </c>
      <c r="H49" s="6">
        <v>76162563</v>
      </c>
    </row>
    <row r="50" spans="1:8" ht="15.6" x14ac:dyDescent="0.25">
      <c r="A50" s="11" t="s">
        <v>11</v>
      </c>
      <c r="B50" s="10" t="s">
        <v>10</v>
      </c>
      <c r="C50" s="13" t="s">
        <v>10</v>
      </c>
      <c r="D50" s="23">
        <v>0</v>
      </c>
      <c r="E50" s="23">
        <v>0</v>
      </c>
      <c r="F50" s="18">
        <f t="shared" si="0"/>
        <v>0</v>
      </c>
      <c r="G50" s="23">
        <v>17000000</v>
      </c>
      <c r="H50" s="23">
        <v>36000000</v>
      </c>
    </row>
  </sheetData>
  <autoFilter ref="A2:H50"/>
  <mergeCells count="1">
    <mergeCell ref="A3:H3"/>
  </mergeCells>
  <pageMargins left="0.82677165354330717" right="0.39370078740157483" top="0.39370078740157483" bottom="0.39370078740157483" header="0.31496062992125984" footer="0.31496062992125984"/>
  <pageSetup paperSize="9" scale="58" orientation="portrait" r:id="rId1"/>
  <headerFooter>
    <oddHeader>&amp;C&amp;P</oddHead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2022-11-11T05:41:49Z</dcterms:modified>
</cp:coreProperties>
</file>