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0" windowWidth="25440" windowHeight="15720"/>
  </bookViews>
  <sheets>
    <sheet name="Лист1" sheetId="1" r:id="rId1"/>
  </sheets>
  <definedNames>
    <definedName name="_xlnm.Print_Titles" localSheetId="0">Лист1!$3:$6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8" i="1" l="1"/>
  <c r="F47" i="1"/>
  <c r="F46" i="1"/>
  <c r="F45" i="1"/>
  <c r="F44" i="1"/>
  <c r="H87" i="1" l="1"/>
  <c r="G87" i="1"/>
  <c r="H52" i="1" l="1"/>
  <c r="G52" i="1"/>
  <c r="H41" i="1" l="1"/>
  <c r="G41" i="1"/>
</calcChain>
</file>

<file path=xl/sharedStrings.xml><?xml version="1.0" encoding="utf-8"?>
<sst xmlns="http://schemas.openxmlformats.org/spreadsheetml/2006/main" count="154" uniqueCount="98">
  <si>
    <t>Наименование</t>
  </si>
  <si>
    <t>Идентификация:</t>
  </si>
  <si>
    <t>У -  услуга;</t>
  </si>
  <si>
    <t>Р -  работа.</t>
  </si>
  <si>
    <t>Услуги (работы) установленные муниципальным заданием</t>
  </si>
  <si>
    <t>Показатель, характеризирующий  объем и (или) качество муниципальных  услуг (работ)</t>
  </si>
  <si>
    <t>Субсидия на выполнение муниципальных  заданий, в   рублей</t>
  </si>
  <si>
    <t>Наименование  органа местного самоуправления муниципального районаа, осуществляющего полномочия учредителя</t>
  </si>
  <si>
    <t>У</t>
  </si>
  <si>
    <t>Р</t>
  </si>
  <si>
    <t>Количество посетителей в год</t>
  </si>
  <si>
    <t>Количество мероприятий</t>
  </si>
  <si>
    <t xml:space="preserve"> Организация и проведение физкультурных и спортивных мероприятий в рамках ВФСК "ГТО"</t>
  </si>
  <si>
    <t>Количество населения сдавших нормативы</t>
  </si>
  <si>
    <t>Число лиц, прошедших спортивную подготовку на этапах спортивной подготовки</t>
  </si>
  <si>
    <t>план</t>
  </si>
  <si>
    <t>факт</t>
  </si>
  <si>
    <t xml:space="preserve"> </t>
  </si>
  <si>
    <t xml:space="preserve">  </t>
  </si>
  <si>
    <t>ИТОГО:</t>
  </si>
  <si>
    <t>УКиНП АМР "Усть-Куломский"</t>
  </si>
  <si>
    <t>Реализация дополнительных предпрофессиональных программ в области искусств (фортепиано)</t>
  </si>
  <si>
    <t>у</t>
  </si>
  <si>
    <t>Число обучающихся</t>
  </si>
  <si>
    <t>Реализация дополнительных предпрофессиональных программ в области искусств (народные инструменты)</t>
  </si>
  <si>
    <t>Организация и проведение мероприятий</t>
  </si>
  <si>
    <t>1. количество участников мероприятий</t>
  </si>
  <si>
    <t>2. количество проведенных мероприятий</t>
  </si>
  <si>
    <t>Организация деятельности клубных формирований и формирований самодеятельного народного творчества</t>
  </si>
  <si>
    <t>р</t>
  </si>
  <si>
    <t>1. количество клубных формирований</t>
  </si>
  <si>
    <t>2. количество участников клубных формирований</t>
  </si>
  <si>
    <t>открытость и доступность информации об учреждений культуры</t>
  </si>
  <si>
    <t>Показ кинофильмов</t>
  </si>
  <si>
    <t>число зрителей (человек)</t>
  </si>
  <si>
    <t>Библиотечное, библиографическое и информционное 
обслуживание пользователей библиотеки</t>
  </si>
  <si>
    <t>количество посещений (ед)</t>
  </si>
  <si>
    <t>удовлетворенность качеством оказания услуг (балл)</t>
  </si>
  <si>
    <t>Итого:</t>
  </si>
  <si>
    <t>Управление образования администрации МР "Усть-Куломский"</t>
  </si>
  <si>
    <t>Реализация дополнительных общеразвивающих программ</t>
  </si>
  <si>
    <t>количество детей, занимающихся в организациях дополнительного образования</t>
  </si>
  <si>
    <t>Выполнение в полном объеме количества часов, предусмотренных на реализацию каждого уровня и направленности дополнительных образовательных программ</t>
  </si>
  <si>
    <t>Включение в расписание учебных занятий полного перечня объединений (групп) для каждого уровня и направленности дополнительных образовательных программ, предусмотренных учебным планом в соответствии с количеством часов на их изучение</t>
  </si>
  <si>
    <t>Соответствие структуры и содержания учебных программ, предусмотренных учебным  планом, требованиям нормативных документов</t>
  </si>
  <si>
    <t>Укомплектованность штатными педагогическими кадрами</t>
  </si>
  <si>
    <t>Обеспечение выполнения санитарно- гигиенических требований к режиму деятельности детей. Соответствие условий обучения школьников санитарно- гигиеническим требованиям</t>
  </si>
  <si>
    <t xml:space="preserve">Соответствие учебных помещений требованиям СанПиН по  воздушно-тепловому  режиму, освещению, водоснабжению      </t>
  </si>
  <si>
    <t>Соответствие оснащения общеобразовательного учреждения действующим нормативам противопожарной и антитеррористической безопасности</t>
  </si>
  <si>
    <t>Сохранение контингента обучающихся в течение срока реализации образовательной программы</t>
  </si>
  <si>
    <t>Количество обучающихся, являющихся участниками конкурсов, научно-практических конференций и других    
мероприятий республиканского и федерального уровней</t>
  </si>
  <si>
    <t>Соответствие предоставляемых общеобразовательным учреждением образовательных услуг ожиданиям потребителей  (данные на основе социологических  исследований и обращений  граждан)</t>
  </si>
  <si>
    <t xml:space="preserve">Реализация основных общеобразовательных программ дошкольного образования </t>
  </si>
  <si>
    <t xml:space="preserve">количество воспитанников </t>
  </si>
  <si>
    <t>Наличие полного учебно-методического комплекта и его  соответствие требованиям  общеобразовательной программы дошкольного образования и санитарно-гигиеническим  норма</t>
  </si>
  <si>
    <t>Реализация в полном  объеме  основной образовательной  программы</t>
  </si>
  <si>
    <t>Наличие рабочих программ по образовательным областям ООП</t>
  </si>
  <si>
    <t>Укомплектованность и соответствие педагогических  работников образовательному цензу, который позволяет  реализовывать общеобразовательные программы дошкольного образования</t>
  </si>
  <si>
    <t>Количество  педагогических работников, повысивших квалификацию за 3 последних года</t>
  </si>
  <si>
    <t xml:space="preserve">Выполнение норм питания детей. Обеспечение физиологических потребностей детей в пищевых веществах и  энергии </t>
  </si>
  <si>
    <t>Соответствие требованиям СанПиН к содержанию зданий и  помещений</t>
  </si>
  <si>
    <t>Реализация основных общеобразовательных программ начального общего образования, реализация основных общеобразовательных программ основного общего образования, реализация основных общеобразовательных программ среднего общего образования</t>
  </si>
  <si>
    <t>Количество обучающихся начального общего образования</t>
  </si>
  <si>
    <t>Количество обучающихся основного общего образования</t>
  </si>
  <si>
    <t>Количество обучающихся среднего общего образования</t>
  </si>
  <si>
    <t>Выполнение количества часов, предусмотренных на реализацию  каждого предмета по основным общеобразовательным программам</t>
  </si>
  <si>
    <t>Соответствие перечня учебных предметов и наличие рабочих      
учебных программ по   каждому учебному предмету в соответствии с требованиями Федерального государственного образовательного стандарта</t>
  </si>
  <si>
    <t>Соответствие  требованиям  общеобразовательных  программ начального общего образования и санитарно-гигиеническим нормам комплектов  учебников и учебно-методических материалов</t>
  </si>
  <si>
    <t>Организация качественного горячего питания</t>
  </si>
  <si>
    <t>Обеспечение выполнения санитарно-гигиенических требований при организации обучения школьников</t>
  </si>
  <si>
    <t>Соответствие учебных помещений требованиям СанПиН по  воздушно-тепловому режиму, освещению, водоснабжению</t>
  </si>
  <si>
    <t xml:space="preserve">Соответствие предоставляемых общеобразовательным  учреждением образовательных услуг ожиданиям потребителей  (данные на основе социологических исследований и обращений  граждан).    </t>
  </si>
  <si>
    <t>Отдел физической культуры, спорта и туризма администрации МР "Усть-Куломский"</t>
  </si>
  <si>
    <t>Реализация дополнительных образовательных программ спортивной подготовки по олимпийским видам спорта (лыжные гонки, этап начальной подготовки)</t>
  </si>
  <si>
    <t>Число лиц, прошедших спортивную подготовку на этапе спортивной подготовки и зачисленных на следующий этап спортивной подгтовки</t>
  </si>
  <si>
    <t>Реализация дополнительных образовательных программ спортивной подготовки по олимпийским видам спорта (лыжные гонки, учебно-тренировочный этап (этап спортивной специализации))</t>
  </si>
  <si>
    <t>Реализация дополнительных образовательных программ спортивной подготовки по олимпийским видам спорта (волейбол, этап начальной подготовки)</t>
  </si>
  <si>
    <t>Реализация дополнительных образовательных программ спортивной подготовки по олимпийским видам спорта (волейбол, учебно-тренировочный этап (этап спортивной специализации))</t>
  </si>
  <si>
    <t>Реализация дополнительных образовательных программ спортивной подготовки по олимпийским видам спорта (баскетбол, этап начальной подготовки)</t>
  </si>
  <si>
    <t>Реализация дополнительных образовательных программ спортивной подготовки по олимпийским видам спорта (баскетбол, учебно-тренировочный этап (этап спортивной специализации))</t>
  </si>
  <si>
    <t>Реализация дополнительных образовательных программ спортивной подготовки по олимпийским видам спорта (футбол, этап начальной подготовки)</t>
  </si>
  <si>
    <t>Реализация дополнительных образовательных программ спортивной подготовки по олимпийским видам спорта (футбол, учебно-тренировочный этап (этап спортивной специализации))</t>
  </si>
  <si>
    <t>Реализация дополнительных образовательных программ спортивной подготовки по олимпийским видам спорта (пулевая стрельбе, этап начальной подготовки)</t>
  </si>
  <si>
    <t>Реализация дополнительных образовательных программ спортивной подготовки по олимпийским видам спорта (пулевая стрельба, учебно-тренировочный этап (этап спортивной специализации))</t>
  </si>
  <si>
    <t>Реализация дополнительных образовательных программ спортивной подготовки по олимпийским видам спорта (настольный теннис, этап начальной подготовки)</t>
  </si>
  <si>
    <t>Реализация дополнительных образовательных программ спортивной подготовки по олимпийским видам спорта (настольный теннис, учебно-тренировочный этап (этап спортивной специализации))</t>
  </si>
  <si>
    <t>Количество человеко-часов</t>
  </si>
  <si>
    <t xml:space="preserve"> Организация и проведение официальны занятий среди различных слоев населения</t>
  </si>
  <si>
    <t>Количество занятий в год</t>
  </si>
  <si>
    <t>Обеспечение участия спортивных официальных физкультурных( физкультурно оздоровительных )мероприятиях</t>
  </si>
  <si>
    <t>Количество принявших участия</t>
  </si>
  <si>
    <t>Организация и проведение спортивно-оздоровительной работы по развитию физической культуры и спорта среди различных групп населения</t>
  </si>
  <si>
    <t>Количество занимающихся в год</t>
  </si>
  <si>
    <t>Организация и проведение официальных спортивных мероприятий</t>
  </si>
  <si>
    <t>Количество спортсменов принявших участие в мероприятиях</t>
  </si>
  <si>
    <t>Количество педагогических работников, повысивших квалификацию за 3 предшествующих года</t>
  </si>
  <si>
    <t>Доля педагогов с высшим профессиональным образованием</t>
  </si>
  <si>
    <t>Сведения за 2024 год объемах муниципальных услуг,  а также об объемах субсидий на финансовое обеспечение  выполнения муниципального  задания бюджетным и автономным учреждения в разрезе главных главных распорядителей средств бюдета муниципального образования муниципального района "Усть-Куломский", осуществляющих функции и полномочия учредителей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</si>
</sst>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117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4" fontId="0" fillId="0" borderId="0" xfId="0" applyNumberFormat="1" applyAlignment="1">
      <alignment vertical="center" wrapText="1"/>
    </xf>
    <xf numFmtId="0" fontId="0" fillId="0" borderId="2" xfId="0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4" fillId="3" borderId="15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top" wrapText="1"/>
    </xf>
    <xf numFmtId="4" fontId="4" fillId="2" borderId="4" xfId="1" applyNumberFormat="1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4" fontId="11" fillId="2" borderId="1" xfId="1" applyNumberFormat="1" applyFont="1" applyFill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4" fontId="14" fillId="0" borderId="6" xfId="0" applyNumberFormat="1" applyFont="1" applyBorder="1" applyAlignment="1">
      <alignment vertical="center" wrapText="1"/>
    </xf>
    <xf numFmtId="4" fontId="14" fillId="0" borderId="7" xfId="0" applyNumberFormat="1" applyFont="1" applyBorder="1" applyAlignment="1">
      <alignment vertical="center" wrapText="1"/>
    </xf>
    <xf numFmtId="0" fontId="7" fillId="3" borderId="1" xfId="0" applyFont="1" applyFill="1" applyBorder="1" applyAlignment="1">
      <alignment horizontal="justify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11" fillId="0" borderId="1" xfId="0" applyNumberFormat="1" applyFont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3" xfId="0" applyFont="1" applyFill="1" applyBorder="1" applyAlignment="1">
      <alignment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vertical="top" wrapText="1"/>
    </xf>
    <xf numFmtId="0" fontId="4" fillId="3" borderId="2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" fontId="4" fillId="2" borderId="4" xfId="1" applyNumberFormat="1" applyFont="1" applyFill="1" applyBorder="1" applyAlignment="1">
      <alignment horizontal="center" vertical="center" wrapText="1"/>
    </xf>
    <xf numFmtId="4" fontId="4" fillId="2" borderId="2" xfId="1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top" wrapText="1"/>
    </xf>
    <xf numFmtId="0" fontId="4" fillId="3" borderId="15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0" fontId="4" fillId="2" borderId="15" xfId="0" applyFont="1" applyFill="1" applyBorder="1" applyAlignment="1">
      <alignment horizontal="center" vertical="center" wrapText="1"/>
    </xf>
    <xf numFmtId="4" fontId="4" fillId="2" borderId="15" xfId="1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4" fontId="4" fillId="0" borderId="4" xfId="1" applyNumberFormat="1" applyFont="1" applyFill="1" applyBorder="1" applyAlignment="1">
      <alignment horizontal="center" vertical="center" wrapText="1"/>
    </xf>
    <xf numFmtId="4" fontId="4" fillId="0" borderId="15" xfId="1" applyNumberFormat="1" applyFont="1" applyFill="1" applyBorder="1" applyAlignment="1">
      <alignment horizontal="center" vertical="center" wrapText="1"/>
    </xf>
    <xf numFmtId="4" fontId="4" fillId="0" borderId="20" xfId="1" applyNumberFormat="1" applyFont="1" applyFill="1" applyBorder="1" applyAlignment="1">
      <alignment horizontal="center" vertical="center" wrapText="1"/>
    </xf>
    <xf numFmtId="4" fontId="4" fillId="0" borderId="19" xfId="1" applyNumberFormat="1" applyFont="1" applyFill="1" applyBorder="1" applyAlignment="1">
      <alignment horizontal="center" vertical="center" wrapText="1"/>
    </xf>
    <xf numFmtId="4" fontId="4" fillId="0" borderId="16" xfId="1" applyNumberFormat="1" applyFont="1" applyFill="1" applyBorder="1" applyAlignment="1">
      <alignment horizontal="center" vertical="center" wrapText="1"/>
    </xf>
    <xf numFmtId="4" fontId="4" fillId="0" borderId="22" xfId="1" applyNumberFormat="1" applyFont="1" applyFill="1" applyBorder="1" applyAlignment="1">
      <alignment horizontal="center" vertical="center" wrapText="1"/>
    </xf>
    <xf numFmtId="4" fontId="4" fillId="0" borderId="18" xfId="1" applyNumberFormat="1" applyFont="1" applyFill="1" applyBorder="1" applyAlignment="1">
      <alignment horizontal="center" vertical="center" wrapText="1"/>
    </xf>
    <xf numFmtId="4" fontId="4" fillId="0" borderId="2" xfId="1" applyNumberFormat="1" applyFont="1" applyFill="1" applyBorder="1" applyAlignment="1">
      <alignment horizontal="center" vertical="center" wrapText="1"/>
    </xf>
    <xf numFmtId="4" fontId="4" fillId="0" borderId="14" xfId="1" applyNumberFormat="1" applyFont="1" applyFill="1" applyBorder="1" applyAlignment="1">
      <alignment horizontal="center" vertical="center" wrapText="1"/>
    </xf>
    <xf numFmtId="4" fontId="4" fillId="0" borderId="17" xfId="1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1" fontId="12" fillId="0" borderId="1" xfId="0" applyNumberFormat="1" applyFont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1" fontId="12" fillId="0" borderId="1" xfId="0" applyNumberFormat="1" applyFont="1" applyFill="1" applyBorder="1" applyAlignment="1">
      <alignment vertical="center" wrapText="1"/>
    </xf>
    <xf numFmtId="0" fontId="12" fillId="3" borderId="1" xfId="0" applyFont="1" applyFill="1" applyBorder="1" applyAlignment="1">
      <alignment vertical="center" wrapText="1"/>
    </xf>
    <xf numFmtId="1" fontId="12" fillId="3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2" fontId="12" fillId="0" borderId="1" xfId="0" applyNumberFormat="1" applyFont="1" applyFill="1" applyBorder="1" applyAlignment="1">
      <alignment vertical="center" wrapText="1"/>
    </xf>
    <xf numFmtId="0" fontId="12" fillId="0" borderId="19" xfId="0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/>
    </xf>
    <xf numFmtId="0" fontId="12" fillId="0" borderId="17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justify" vertical="center" wrapText="1"/>
    </xf>
    <xf numFmtId="0" fontId="12" fillId="3" borderId="21" xfId="0" applyFont="1" applyFill="1" applyBorder="1" applyAlignment="1">
      <alignment horizontal="justify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justify" vertical="center"/>
    </xf>
    <xf numFmtId="0" fontId="8" fillId="3" borderId="2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justify" vertical="center" wrapText="1"/>
    </xf>
    <xf numFmtId="0" fontId="12" fillId="3" borderId="1" xfId="0" applyFont="1" applyFill="1" applyBorder="1" applyAlignment="1">
      <alignment horizontal="justify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7"/>
  <sheetViews>
    <sheetView tabSelected="1" workbookViewId="0">
      <selection activeCell="D8" sqref="D8"/>
    </sheetView>
  </sheetViews>
  <sheetFormatPr defaultColWidth="8.85546875" defaultRowHeight="15" x14ac:dyDescent="0.25"/>
  <cols>
    <col min="1" max="1" width="28.7109375" style="2" customWidth="1"/>
    <col min="2" max="2" width="49" style="2" customWidth="1"/>
    <col min="3" max="3" width="14" style="2" customWidth="1"/>
    <col min="4" max="4" width="51.85546875" style="2" bestFit="1" customWidth="1"/>
    <col min="5" max="5" width="12.85546875" style="2" customWidth="1"/>
    <col min="6" max="6" width="15.28515625" style="2" bestFit="1" customWidth="1"/>
    <col min="7" max="7" width="13.42578125" style="2" bestFit="1" customWidth="1"/>
    <col min="8" max="8" width="14" style="2" customWidth="1"/>
    <col min="9" max="9" width="8.85546875" style="2"/>
    <col min="10" max="10" width="12.42578125" style="2" bestFit="1" customWidth="1"/>
    <col min="11" max="16384" width="8.85546875" style="2"/>
  </cols>
  <sheetData>
    <row r="1" spans="1:11" ht="65.650000000000006" customHeight="1" x14ac:dyDescent="0.25">
      <c r="A1" s="38" t="s">
        <v>97</v>
      </c>
      <c r="B1" s="39"/>
      <c r="C1" s="39"/>
      <c r="D1" s="39"/>
      <c r="E1" s="39"/>
      <c r="F1" s="39"/>
    </row>
    <row r="2" spans="1:11" ht="16.5" thickBot="1" x14ac:dyDescent="0.3">
      <c r="A2" s="1"/>
      <c r="B2" s="46"/>
      <c r="C2" s="47"/>
      <c r="D2" s="47"/>
      <c r="E2" s="4"/>
      <c r="F2" s="3"/>
    </row>
    <row r="3" spans="1:11" ht="30.75" customHeight="1" x14ac:dyDescent="0.25">
      <c r="A3" s="40" t="s">
        <v>7</v>
      </c>
      <c r="B3" s="42" t="s">
        <v>4</v>
      </c>
      <c r="C3" s="42"/>
      <c r="D3" s="42" t="s">
        <v>5</v>
      </c>
      <c r="E3" s="42"/>
      <c r="F3" s="45"/>
      <c r="G3" s="48" t="s">
        <v>6</v>
      </c>
      <c r="H3" s="49"/>
    </row>
    <row r="4" spans="1:11" ht="15" customHeight="1" x14ac:dyDescent="0.25">
      <c r="A4" s="41"/>
      <c r="B4" s="43" t="s">
        <v>0</v>
      </c>
      <c r="C4" s="10" t="s">
        <v>1</v>
      </c>
      <c r="D4" s="43" t="s">
        <v>0</v>
      </c>
      <c r="E4" s="44" t="s">
        <v>15</v>
      </c>
      <c r="F4" s="43" t="s">
        <v>16</v>
      </c>
      <c r="G4" s="50" t="s">
        <v>15</v>
      </c>
      <c r="H4" s="51" t="s">
        <v>16</v>
      </c>
    </row>
    <row r="5" spans="1:11" x14ac:dyDescent="0.25">
      <c r="A5" s="41"/>
      <c r="B5" s="43"/>
      <c r="C5" s="10" t="s">
        <v>2</v>
      </c>
      <c r="D5" s="43"/>
      <c r="E5" s="44"/>
      <c r="F5" s="43"/>
      <c r="G5" s="50"/>
      <c r="H5" s="51"/>
    </row>
    <row r="6" spans="1:11" x14ac:dyDescent="0.25">
      <c r="A6" s="41"/>
      <c r="B6" s="43"/>
      <c r="C6" s="10" t="s">
        <v>3</v>
      </c>
      <c r="D6" s="43"/>
      <c r="E6" s="44"/>
      <c r="F6" s="43"/>
      <c r="G6" s="50"/>
      <c r="H6" s="51"/>
    </row>
    <row r="7" spans="1:11" x14ac:dyDescent="0.25">
      <c r="A7" s="5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7">
        <v>7</v>
      </c>
      <c r="H7" s="12">
        <v>8</v>
      </c>
    </row>
    <row r="8" spans="1:11" ht="30" customHeight="1" x14ac:dyDescent="0.25">
      <c r="A8" s="106" t="s">
        <v>72</v>
      </c>
      <c r="B8" s="82" t="s">
        <v>73</v>
      </c>
      <c r="C8" s="82" t="s">
        <v>8</v>
      </c>
      <c r="D8" s="83" t="s">
        <v>14</v>
      </c>
      <c r="E8" s="89">
        <v>14</v>
      </c>
      <c r="F8" s="90">
        <v>4</v>
      </c>
      <c r="G8" s="87">
        <v>774478.6</v>
      </c>
      <c r="H8" s="91">
        <v>249347.48</v>
      </c>
    </row>
    <row r="9" spans="1:11" ht="45" x14ac:dyDescent="0.25">
      <c r="A9" s="106"/>
      <c r="B9" s="82"/>
      <c r="C9" s="82"/>
      <c r="D9" s="83" t="s">
        <v>74</v>
      </c>
      <c r="E9" s="89">
        <v>8</v>
      </c>
      <c r="F9" s="90">
        <v>0</v>
      </c>
      <c r="G9" s="87">
        <v>442559.2</v>
      </c>
      <c r="H9" s="91">
        <v>0</v>
      </c>
    </row>
    <row r="10" spans="1:11" ht="25.5" customHeight="1" x14ac:dyDescent="0.25">
      <c r="A10" s="106"/>
      <c r="B10" s="82" t="s">
        <v>75</v>
      </c>
      <c r="C10" s="82" t="s">
        <v>8</v>
      </c>
      <c r="D10" s="83" t="s">
        <v>14</v>
      </c>
      <c r="E10" s="89">
        <v>47</v>
      </c>
      <c r="F10" s="90">
        <v>56</v>
      </c>
      <c r="G10" s="87">
        <v>2600035.2999999998</v>
      </c>
      <c r="H10" s="91">
        <v>3490864.72</v>
      </c>
    </row>
    <row r="11" spans="1:11" ht="45" x14ac:dyDescent="0.25">
      <c r="A11" s="106"/>
      <c r="B11" s="82"/>
      <c r="C11" s="82"/>
      <c r="D11" s="83" t="s">
        <v>74</v>
      </c>
      <c r="E11" s="89">
        <v>0</v>
      </c>
      <c r="F11" s="90">
        <v>0</v>
      </c>
      <c r="G11" s="87">
        <v>0</v>
      </c>
      <c r="H11" s="91"/>
    </row>
    <row r="12" spans="1:11" ht="30" customHeight="1" x14ac:dyDescent="0.25">
      <c r="A12" s="106"/>
      <c r="B12" s="82" t="s">
        <v>76</v>
      </c>
      <c r="C12" s="82" t="s">
        <v>8</v>
      </c>
      <c r="D12" s="83" t="s">
        <v>14</v>
      </c>
      <c r="E12" s="89">
        <v>21</v>
      </c>
      <c r="F12" s="90">
        <v>21</v>
      </c>
      <c r="G12" s="87">
        <v>1161717.8999999999</v>
      </c>
      <c r="H12" s="91">
        <v>1309074.27</v>
      </c>
      <c r="K12" s="2" t="s">
        <v>18</v>
      </c>
    </row>
    <row r="13" spans="1:11" ht="45" x14ac:dyDescent="0.25">
      <c r="A13" s="106"/>
      <c r="B13" s="82"/>
      <c r="C13" s="82"/>
      <c r="D13" s="83" t="s">
        <v>74</v>
      </c>
      <c r="E13" s="89">
        <v>28</v>
      </c>
      <c r="F13" s="90">
        <v>11</v>
      </c>
      <c r="G13" s="87">
        <v>1548957.2</v>
      </c>
      <c r="H13" s="91">
        <v>685705.57</v>
      </c>
      <c r="K13" s="2" t="s">
        <v>17</v>
      </c>
    </row>
    <row r="14" spans="1:11" ht="25.5" customHeight="1" x14ac:dyDescent="0.25">
      <c r="A14" s="106"/>
      <c r="B14" s="82" t="s">
        <v>77</v>
      </c>
      <c r="C14" s="82" t="s">
        <v>8</v>
      </c>
      <c r="D14" s="83" t="s">
        <v>14</v>
      </c>
      <c r="E14" s="89">
        <v>65</v>
      </c>
      <c r="F14" s="90">
        <v>91</v>
      </c>
      <c r="G14" s="91">
        <v>3595793.5</v>
      </c>
      <c r="H14" s="91">
        <v>5672655.1699999999</v>
      </c>
    </row>
    <row r="15" spans="1:11" ht="45" x14ac:dyDescent="0.25">
      <c r="A15" s="106"/>
      <c r="B15" s="82"/>
      <c r="C15" s="82"/>
      <c r="D15" s="83" t="s">
        <v>74</v>
      </c>
      <c r="E15" s="89">
        <v>0</v>
      </c>
      <c r="F15" s="90">
        <v>0</v>
      </c>
      <c r="G15" s="87">
        <v>0</v>
      </c>
      <c r="H15" s="91">
        <v>0</v>
      </c>
    </row>
    <row r="16" spans="1:11" ht="30" customHeight="1" x14ac:dyDescent="0.25">
      <c r="A16" s="106"/>
      <c r="B16" s="82" t="s">
        <v>78</v>
      </c>
      <c r="C16" s="82" t="s">
        <v>8</v>
      </c>
      <c r="D16" s="83" t="s">
        <v>14</v>
      </c>
      <c r="E16" s="89">
        <v>10</v>
      </c>
      <c r="F16" s="90">
        <v>20</v>
      </c>
      <c r="G16" s="91">
        <v>553199</v>
      </c>
      <c r="H16" s="91">
        <v>1246737.3999999999</v>
      </c>
    </row>
    <row r="17" spans="1:8" ht="45" x14ac:dyDescent="0.25">
      <c r="A17" s="106"/>
      <c r="B17" s="82"/>
      <c r="C17" s="82"/>
      <c r="D17" s="83" t="s">
        <v>74</v>
      </c>
      <c r="E17" s="89">
        <v>0</v>
      </c>
      <c r="F17" s="90">
        <v>4</v>
      </c>
      <c r="G17" s="91">
        <v>0</v>
      </c>
      <c r="H17" s="91">
        <v>249347.48</v>
      </c>
    </row>
    <row r="18" spans="1:8" ht="25.5" customHeight="1" x14ac:dyDescent="0.25">
      <c r="A18" s="106"/>
      <c r="B18" s="82" t="s">
        <v>79</v>
      </c>
      <c r="C18" s="82" t="s">
        <v>8</v>
      </c>
      <c r="D18" s="83" t="s">
        <v>14</v>
      </c>
      <c r="E18" s="89">
        <v>79</v>
      </c>
      <c r="F18" s="90">
        <v>70</v>
      </c>
      <c r="G18" s="91">
        <v>4370272.0999999996</v>
      </c>
      <c r="H18" s="91">
        <v>4363580.9000000004</v>
      </c>
    </row>
    <row r="19" spans="1:8" ht="45" x14ac:dyDescent="0.25">
      <c r="A19" s="106"/>
      <c r="B19" s="82"/>
      <c r="C19" s="82"/>
      <c r="D19" s="83" t="s">
        <v>74</v>
      </c>
      <c r="E19" s="89">
        <v>0</v>
      </c>
      <c r="F19" s="90">
        <v>0</v>
      </c>
      <c r="G19" s="87">
        <v>0</v>
      </c>
      <c r="H19" s="91">
        <v>0</v>
      </c>
    </row>
    <row r="20" spans="1:8" ht="30" customHeight="1" x14ac:dyDescent="0.25">
      <c r="A20" s="106"/>
      <c r="B20" s="82" t="s">
        <v>80</v>
      </c>
      <c r="C20" s="82" t="s">
        <v>8</v>
      </c>
      <c r="D20" s="83" t="s">
        <v>14</v>
      </c>
      <c r="E20" s="89">
        <v>18</v>
      </c>
      <c r="F20" s="90">
        <v>9</v>
      </c>
      <c r="G20" s="91">
        <v>995758.2</v>
      </c>
      <c r="H20" s="91">
        <v>561031.82999999996</v>
      </c>
    </row>
    <row r="21" spans="1:8" ht="45" x14ac:dyDescent="0.25">
      <c r="A21" s="106"/>
      <c r="B21" s="82"/>
      <c r="C21" s="82"/>
      <c r="D21" s="83" t="s">
        <v>74</v>
      </c>
      <c r="E21" s="89">
        <v>75</v>
      </c>
      <c r="F21" s="90">
        <v>9</v>
      </c>
      <c r="G21" s="91">
        <v>4148992.5</v>
      </c>
      <c r="H21" s="91">
        <v>561031.82999999996</v>
      </c>
    </row>
    <row r="22" spans="1:8" ht="25.5" customHeight="1" x14ac:dyDescent="0.25">
      <c r="A22" s="106"/>
      <c r="B22" s="82" t="s">
        <v>81</v>
      </c>
      <c r="C22" s="82" t="s">
        <v>8</v>
      </c>
      <c r="D22" s="83" t="s">
        <v>14</v>
      </c>
      <c r="E22" s="89">
        <v>54</v>
      </c>
      <c r="F22" s="90">
        <v>43</v>
      </c>
      <c r="G22" s="91">
        <v>2987274.6</v>
      </c>
      <c r="H22" s="91">
        <v>2680485.41</v>
      </c>
    </row>
    <row r="23" spans="1:8" ht="45" x14ac:dyDescent="0.25">
      <c r="A23" s="106"/>
      <c r="B23" s="82"/>
      <c r="C23" s="82"/>
      <c r="D23" s="83" t="s">
        <v>74</v>
      </c>
      <c r="E23" s="89">
        <v>0</v>
      </c>
      <c r="F23" s="90">
        <v>0</v>
      </c>
      <c r="G23" s="92">
        <v>0</v>
      </c>
      <c r="H23" s="92">
        <v>0</v>
      </c>
    </row>
    <row r="24" spans="1:8" ht="30" customHeight="1" x14ac:dyDescent="0.25">
      <c r="A24" s="106"/>
      <c r="B24" s="82" t="s">
        <v>82</v>
      </c>
      <c r="C24" s="82" t="s">
        <v>8</v>
      </c>
      <c r="D24" s="83" t="s">
        <v>14</v>
      </c>
      <c r="E24" s="89">
        <v>15</v>
      </c>
      <c r="F24" s="90">
        <v>0</v>
      </c>
      <c r="G24" s="91">
        <v>387236.79</v>
      </c>
      <c r="H24" s="92">
        <v>0</v>
      </c>
    </row>
    <row r="25" spans="1:8" ht="45" x14ac:dyDescent="0.25">
      <c r="A25" s="106"/>
      <c r="B25" s="82"/>
      <c r="C25" s="82"/>
      <c r="D25" s="83" t="s">
        <v>74</v>
      </c>
      <c r="E25" s="89">
        <v>0</v>
      </c>
      <c r="F25" s="90">
        <v>0</v>
      </c>
      <c r="G25" s="92">
        <v>0</v>
      </c>
      <c r="H25" s="92">
        <v>0</v>
      </c>
    </row>
    <row r="26" spans="1:8" ht="33" customHeight="1" x14ac:dyDescent="0.25">
      <c r="A26" s="106"/>
      <c r="B26" s="82" t="s">
        <v>83</v>
      </c>
      <c r="C26" s="82" t="s">
        <v>8</v>
      </c>
      <c r="D26" s="83" t="s">
        <v>14</v>
      </c>
      <c r="E26" s="89">
        <v>3</v>
      </c>
      <c r="F26" s="90">
        <v>7</v>
      </c>
      <c r="G26" s="91">
        <v>165959.70000000001</v>
      </c>
      <c r="H26" s="91">
        <v>436358.09</v>
      </c>
    </row>
    <row r="27" spans="1:8" ht="45" x14ac:dyDescent="0.25">
      <c r="A27" s="106"/>
      <c r="B27" s="82"/>
      <c r="C27" s="82"/>
      <c r="D27" s="83" t="s">
        <v>74</v>
      </c>
      <c r="E27" s="89">
        <v>0</v>
      </c>
      <c r="F27" s="90">
        <v>0</v>
      </c>
      <c r="G27" s="92">
        <v>0</v>
      </c>
      <c r="H27" s="92">
        <v>0</v>
      </c>
    </row>
    <row r="28" spans="1:8" ht="25.5" customHeight="1" x14ac:dyDescent="0.25">
      <c r="A28" s="106"/>
      <c r="B28" s="82" t="s">
        <v>84</v>
      </c>
      <c r="C28" s="82" t="s">
        <v>8</v>
      </c>
      <c r="D28" s="83" t="s">
        <v>14</v>
      </c>
      <c r="E28" s="89">
        <v>48</v>
      </c>
      <c r="F28" s="90">
        <v>17</v>
      </c>
      <c r="G28" s="91">
        <v>2655355.2000000002</v>
      </c>
      <c r="H28" s="91">
        <v>1059726.79</v>
      </c>
    </row>
    <row r="29" spans="1:8" ht="45" x14ac:dyDescent="0.25">
      <c r="A29" s="106"/>
      <c r="B29" s="82"/>
      <c r="C29" s="82"/>
      <c r="D29" s="83" t="s">
        <v>74</v>
      </c>
      <c r="E29" s="89">
        <v>0</v>
      </c>
      <c r="F29" s="90">
        <v>4</v>
      </c>
      <c r="G29" s="91">
        <v>0</v>
      </c>
      <c r="H29" s="91">
        <v>249347.48</v>
      </c>
    </row>
    <row r="30" spans="1:8" ht="30" customHeight="1" x14ac:dyDescent="0.25">
      <c r="A30" s="106"/>
      <c r="B30" s="82" t="s">
        <v>85</v>
      </c>
      <c r="C30" s="82" t="s">
        <v>8</v>
      </c>
      <c r="D30" s="83" t="s">
        <v>14</v>
      </c>
      <c r="E30" s="89">
        <v>7</v>
      </c>
      <c r="F30" s="90">
        <v>39</v>
      </c>
      <c r="G30" s="91">
        <v>387239.3</v>
      </c>
      <c r="H30" s="91">
        <v>2431141.16</v>
      </c>
    </row>
    <row r="31" spans="1:8" ht="45" x14ac:dyDescent="0.25">
      <c r="A31" s="106"/>
      <c r="B31" s="82"/>
      <c r="C31" s="82"/>
      <c r="D31" s="83" t="s">
        <v>74</v>
      </c>
      <c r="E31" s="89">
        <v>0</v>
      </c>
      <c r="F31" s="90">
        <v>0</v>
      </c>
      <c r="G31" s="92">
        <v>0</v>
      </c>
      <c r="H31" s="92">
        <v>0</v>
      </c>
    </row>
    <row r="32" spans="1:8" ht="25.5" customHeight="1" x14ac:dyDescent="0.25">
      <c r="A32" s="106"/>
      <c r="B32" s="84" t="s">
        <v>40</v>
      </c>
      <c r="C32" s="84" t="s">
        <v>8</v>
      </c>
      <c r="D32" s="85" t="s">
        <v>86</v>
      </c>
      <c r="E32" s="89">
        <v>280</v>
      </c>
      <c r="F32" s="90">
        <v>273</v>
      </c>
      <c r="G32" s="91">
        <v>15489572</v>
      </c>
      <c r="H32" s="91">
        <v>17017965.510000002</v>
      </c>
    </row>
    <row r="33" spans="1:14" ht="30" x14ac:dyDescent="0.25">
      <c r="A33" s="106"/>
      <c r="B33" s="84" t="s">
        <v>87</v>
      </c>
      <c r="C33" s="84" t="s">
        <v>9</v>
      </c>
      <c r="D33" s="86" t="s">
        <v>88</v>
      </c>
      <c r="E33" s="93">
        <v>310</v>
      </c>
      <c r="F33" s="94">
        <v>310</v>
      </c>
      <c r="G33" s="91">
        <v>0</v>
      </c>
      <c r="H33" s="95">
        <v>0</v>
      </c>
    </row>
    <row r="34" spans="1:14" ht="45" x14ac:dyDescent="0.25">
      <c r="A34" s="106"/>
      <c r="B34" s="84" t="s">
        <v>89</v>
      </c>
      <c r="C34" s="84" t="s">
        <v>9</v>
      </c>
      <c r="D34" s="96" t="s">
        <v>90</v>
      </c>
      <c r="E34" s="93">
        <v>62</v>
      </c>
      <c r="F34" s="94">
        <v>298</v>
      </c>
      <c r="G34" s="97">
        <v>3813854.36</v>
      </c>
      <c r="H34" s="91">
        <v>10936524.66</v>
      </c>
      <c r="J34" s="6"/>
    </row>
    <row r="35" spans="1:14" ht="15" customHeight="1" x14ac:dyDescent="0.25">
      <c r="A35" s="106"/>
      <c r="B35" s="98" t="s">
        <v>91</v>
      </c>
      <c r="C35" s="99" t="s">
        <v>9</v>
      </c>
      <c r="D35" s="100" t="s">
        <v>92</v>
      </c>
      <c r="E35" s="93">
        <v>11000</v>
      </c>
      <c r="F35" s="94">
        <v>36877</v>
      </c>
      <c r="G35" s="88">
        <v>0</v>
      </c>
      <c r="H35" s="91">
        <v>0</v>
      </c>
    </row>
    <row r="36" spans="1:14" ht="45.75" customHeight="1" x14ac:dyDescent="0.25">
      <c r="A36" s="106"/>
      <c r="B36" s="101"/>
      <c r="C36" s="102"/>
      <c r="D36" s="103" t="s">
        <v>10</v>
      </c>
      <c r="E36" s="93">
        <v>180</v>
      </c>
      <c r="F36" s="94">
        <v>180</v>
      </c>
      <c r="G36" s="97">
        <v>11072480.4</v>
      </c>
      <c r="H36" s="91">
        <v>6605955</v>
      </c>
    </row>
    <row r="37" spans="1:14" ht="15" customHeight="1" x14ac:dyDescent="0.25">
      <c r="A37" s="106"/>
      <c r="B37" s="98" t="s">
        <v>93</v>
      </c>
      <c r="C37" s="104" t="s">
        <v>9</v>
      </c>
      <c r="D37" s="83" t="s">
        <v>11</v>
      </c>
      <c r="E37" s="93">
        <v>70</v>
      </c>
      <c r="F37" s="94">
        <v>65</v>
      </c>
      <c r="G37" s="97">
        <v>4305965.7</v>
      </c>
      <c r="H37" s="91">
        <v>2385483.75</v>
      </c>
    </row>
    <row r="38" spans="1:14" ht="42.75" customHeight="1" x14ac:dyDescent="0.25">
      <c r="A38" s="52"/>
      <c r="B38" s="101"/>
      <c r="C38" s="104"/>
      <c r="D38" s="89" t="s">
        <v>94</v>
      </c>
      <c r="E38" s="105">
        <v>6400</v>
      </c>
      <c r="F38" s="94">
        <v>6287</v>
      </c>
      <c r="G38" s="97">
        <v>0</v>
      </c>
      <c r="H38" s="91">
        <v>0</v>
      </c>
    </row>
    <row r="39" spans="1:14" ht="15" customHeight="1" x14ac:dyDescent="0.25">
      <c r="A39" s="52"/>
      <c r="B39" s="104" t="s">
        <v>12</v>
      </c>
      <c r="C39" s="104" t="s">
        <v>9</v>
      </c>
      <c r="D39" s="89" t="s">
        <v>11</v>
      </c>
      <c r="E39" s="93">
        <v>40</v>
      </c>
      <c r="F39" s="94">
        <v>47</v>
      </c>
      <c r="G39" s="97">
        <v>2460551.2000000002</v>
      </c>
      <c r="H39" s="91">
        <v>1724888.25</v>
      </c>
    </row>
    <row r="40" spans="1:14" ht="30" customHeight="1" thickBot="1" x14ac:dyDescent="0.3">
      <c r="A40" s="52"/>
      <c r="B40" s="104"/>
      <c r="C40" s="104"/>
      <c r="D40" s="89" t="s">
        <v>13</v>
      </c>
      <c r="E40" s="93">
        <v>948</v>
      </c>
      <c r="F40" s="94">
        <v>1086</v>
      </c>
      <c r="G40" s="91">
        <v>0</v>
      </c>
      <c r="H40" s="91">
        <v>0</v>
      </c>
    </row>
    <row r="41" spans="1:14" ht="15.75" thickBot="1" x14ac:dyDescent="0.3">
      <c r="A41" s="11" t="s">
        <v>19</v>
      </c>
      <c r="B41" s="27"/>
      <c r="C41" s="27"/>
      <c r="D41" s="27"/>
      <c r="E41" s="27"/>
      <c r="F41" s="27"/>
      <c r="G41" s="28">
        <f>SUM(G8:G40)</f>
        <v>63917252.750000007</v>
      </c>
      <c r="H41" s="29">
        <f>SUM(H8:H40)</f>
        <v>63917252.75</v>
      </c>
    </row>
    <row r="42" spans="1:14" ht="34.5" customHeight="1" x14ac:dyDescent="0.25">
      <c r="A42" s="53" t="s">
        <v>20</v>
      </c>
      <c r="B42" s="13" t="s">
        <v>21</v>
      </c>
      <c r="C42" s="37" t="s">
        <v>22</v>
      </c>
      <c r="D42" s="14" t="s">
        <v>23</v>
      </c>
      <c r="E42" s="15">
        <v>25</v>
      </c>
      <c r="F42" s="15">
        <v>25</v>
      </c>
      <c r="G42" s="16">
        <v>3271516</v>
      </c>
      <c r="H42" s="16">
        <v>3271516</v>
      </c>
    </row>
    <row r="43" spans="1:14" ht="36.75" customHeight="1" x14ac:dyDescent="0.25">
      <c r="A43" s="54"/>
      <c r="B43" s="35" t="s">
        <v>24</v>
      </c>
      <c r="C43" s="17" t="s">
        <v>22</v>
      </c>
      <c r="D43" s="18" t="s">
        <v>23</v>
      </c>
      <c r="E43" s="19">
        <v>25</v>
      </c>
      <c r="F43" s="19">
        <v>25</v>
      </c>
      <c r="G43" s="16">
        <v>3271516</v>
      </c>
      <c r="H43" s="16">
        <v>3271516</v>
      </c>
    </row>
    <row r="44" spans="1:14" ht="23.25" customHeight="1" x14ac:dyDescent="0.25">
      <c r="A44" s="54"/>
      <c r="B44" s="56" t="s">
        <v>25</v>
      </c>
      <c r="C44" s="58" t="s">
        <v>22</v>
      </c>
      <c r="D44" s="18" t="s">
        <v>26</v>
      </c>
      <c r="E44" s="20">
        <v>108809</v>
      </c>
      <c r="F44" s="20">
        <f>9426+134073</f>
        <v>143499</v>
      </c>
      <c r="G44" s="60">
        <v>60744727.869999997</v>
      </c>
      <c r="H44" s="60">
        <v>60602861.079999998</v>
      </c>
      <c r="K44" s="2" t="s">
        <v>17</v>
      </c>
    </row>
    <row r="45" spans="1:14" ht="21" customHeight="1" x14ac:dyDescent="0.25">
      <c r="A45" s="54"/>
      <c r="B45" s="57"/>
      <c r="C45" s="59"/>
      <c r="D45" s="18" t="s">
        <v>27</v>
      </c>
      <c r="E45" s="20">
        <v>3784</v>
      </c>
      <c r="F45" s="20">
        <f>32+5880</f>
        <v>5912</v>
      </c>
      <c r="G45" s="61"/>
      <c r="H45" s="61"/>
    </row>
    <row r="46" spans="1:14" ht="19.5" customHeight="1" x14ac:dyDescent="0.25">
      <c r="A46" s="54"/>
      <c r="B46" s="62" t="s">
        <v>28</v>
      </c>
      <c r="C46" s="58" t="s">
        <v>29</v>
      </c>
      <c r="D46" s="18" t="s">
        <v>30</v>
      </c>
      <c r="E46" s="20">
        <v>255</v>
      </c>
      <c r="F46" s="20">
        <f>22+314</f>
        <v>336</v>
      </c>
      <c r="G46" s="60">
        <v>16221256.890000001</v>
      </c>
      <c r="H46" s="60">
        <v>16180402.949999999</v>
      </c>
    </row>
    <row r="47" spans="1:14" ht="27.75" customHeight="1" x14ac:dyDescent="0.25">
      <c r="A47" s="54"/>
      <c r="B47" s="63"/>
      <c r="C47" s="65"/>
      <c r="D47" s="18" t="s">
        <v>31</v>
      </c>
      <c r="E47" s="20">
        <v>3493</v>
      </c>
      <c r="F47" s="34">
        <f>219+3119</f>
        <v>3338</v>
      </c>
      <c r="G47" s="66"/>
      <c r="H47" s="66"/>
      <c r="N47" s="2" t="s">
        <v>17</v>
      </c>
    </row>
    <row r="48" spans="1:14" ht="27" customHeight="1" x14ac:dyDescent="0.25">
      <c r="A48" s="54"/>
      <c r="B48" s="64"/>
      <c r="C48" s="59"/>
      <c r="D48" s="18" t="s">
        <v>32</v>
      </c>
      <c r="E48" s="20">
        <v>16</v>
      </c>
      <c r="F48" s="34">
        <f>16</f>
        <v>16</v>
      </c>
      <c r="G48" s="61"/>
      <c r="H48" s="61"/>
    </row>
    <row r="49" spans="1:8" ht="23.25" customHeight="1" x14ac:dyDescent="0.25">
      <c r="A49" s="54"/>
      <c r="B49" s="21" t="s">
        <v>33</v>
      </c>
      <c r="C49" s="36" t="s">
        <v>22</v>
      </c>
      <c r="D49" s="18" t="s">
        <v>34</v>
      </c>
      <c r="E49" s="20">
        <v>1284</v>
      </c>
      <c r="F49" s="34">
        <v>2979</v>
      </c>
      <c r="G49" s="22">
        <v>4140299.66</v>
      </c>
      <c r="H49" s="22">
        <v>4118750.73</v>
      </c>
    </row>
    <row r="50" spans="1:8" ht="18.75" customHeight="1" x14ac:dyDescent="0.25">
      <c r="A50" s="54"/>
      <c r="B50" s="62" t="s">
        <v>35</v>
      </c>
      <c r="C50" s="58" t="s">
        <v>22</v>
      </c>
      <c r="D50" s="18" t="s">
        <v>36</v>
      </c>
      <c r="E50" s="20">
        <v>216240</v>
      </c>
      <c r="F50" s="34">
        <v>216302</v>
      </c>
      <c r="G50" s="60">
        <v>41946141.060000002</v>
      </c>
      <c r="H50" s="60">
        <v>41832758.640000001</v>
      </c>
    </row>
    <row r="51" spans="1:8" x14ac:dyDescent="0.25">
      <c r="A51" s="55"/>
      <c r="B51" s="64"/>
      <c r="C51" s="59"/>
      <c r="D51" s="18" t="s">
        <v>37</v>
      </c>
      <c r="E51" s="20">
        <v>10</v>
      </c>
      <c r="F51" s="34">
        <v>10</v>
      </c>
      <c r="G51" s="61"/>
      <c r="H51" s="61"/>
    </row>
    <row r="52" spans="1:8" ht="15.75" thickBot="1" x14ac:dyDescent="0.3">
      <c r="A52" s="23" t="s">
        <v>38</v>
      </c>
      <c r="B52" s="24"/>
      <c r="C52" s="17"/>
      <c r="D52" s="25"/>
      <c r="E52" s="17"/>
      <c r="F52" s="17"/>
      <c r="G52" s="26">
        <f>SUM(G42:G51)</f>
        <v>129595457.48</v>
      </c>
      <c r="H52" s="26">
        <f>SUM(H42:H51)</f>
        <v>129277805.40000001</v>
      </c>
    </row>
    <row r="53" spans="1:8" ht="30" x14ac:dyDescent="0.25">
      <c r="A53" s="67" t="s">
        <v>39</v>
      </c>
      <c r="B53" s="70" t="s">
        <v>40</v>
      </c>
      <c r="C53" s="70" t="s">
        <v>8</v>
      </c>
      <c r="D53" s="30" t="s">
        <v>41</v>
      </c>
      <c r="E53" s="9">
        <v>1323</v>
      </c>
      <c r="F53" s="19">
        <v>1323</v>
      </c>
      <c r="G53" s="72">
        <v>26635419.190000001</v>
      </c>
      <c r="H53" s="75">
        <v>26635419.190000001</v>
      </c>
    </row>
    <row r="54" spans="1:8" ht="60" x14ac:dyDescent="0.25">
      <c r="A54" s="68"/>
      <c r="B54" s="68"/>
      <c r="C54" s="68"/>
      <c r="D54" s="30" t="s">
        <v>42</v>
      </c>
      <c r="E54" s="9">
        <v>100</v>
      </c>
      <c r="F54" s="19">
        <v>100</v>
      </c>
      <c r="G54" s="73"/>
      <c r="H54" s="76"/>
    </row>
    <row r="55" spans="1:8" ht="75" x14ac:dyDescent="0.25">
      <c r="A55" s="68"/>
      <c r="B55" s="68"/>
      <c r="C55" s="68"/>
      <c r="D55" s="30" t="s">
        <v>43</v>
      </c>
      <c r="E55" s="9">
        <v>100</v>
      </c>
      <c r="F55" s="19">
        <v>100</v>
      </c>
      <c r="G55" s="73"/>
      <c r="H55" s="76"/>
    </row>
    <row r="56" spans="1:8" ht="45" x14ac:dyDescent="0.25">
      <c r="A56" s="68"/>
      <c r="B56" s="68"/>
      <c r="C56" s="68"/>
      <c r="D56" s="30" t="s">
        <v>44</v>
      </c>
      <c r="E56" s="9">
        <v>100</v>
      </c>
      <c r="F56" s="19">
        <v>100</v>
      </c>
      <c r="G56" s="73"/>
      <c r="H56" s="76"/>
    </row>
    <row r="57" spans="1:8" ht="30" x14ac:dyDescent="0.25">
      <c r="A57" s="68"/>
      <c r="B57" s="68"/>
      <c r="C57" s="68"/>
      <c r="D57" s="107" t="s">
        <v>45</v>
      </c>
      <c r="E57" s="9">
        <v>100</v>
      </c>
      <c r="F57" s="19">
        <v>100</v>
      </c>
      <c r="G57" s="73"/>
      <c r="H57" s="76"/>
    </row>
    <row r="58" spans="1:8" ht="30" x14ac:dyDescent="0.25">
      <c r="A58" s="68"/>
      <c r="B58" s="68"/>
      <c r="C58" s="68"/>
      <c r="D58" s="107" t="s">
        <v>95</v>
      </c>
      <c r="E58" s="9">
        <v>23</v>
      </c>
      <c r="F58" s="19">
        <v>23</v>
      </c>
      <c r="G58" s="73"/>
      <c r="H58" s="76"/>
    </row>
    <row r="59" spans="1:8" ht="60" x14ac:dyDescent="0.25">
      <c r="A59" s="68"/>
      <c r="B59" s="68"/>
      <c r="C59" s="68"/>
      <c r="D59" s="107" t="s">
        <v>46</v>
      </c>
      <c r="E59" s="9">
        <v>100</v>
      </c>
      <c r="F59" s="19">
        <v>100</v>
      </c>
      <c r="G59" s="73"/>
      <c r="H59" s="76"/>
    </row>
    <row r="60" spans="1:8" ht="45" x14ac:dyDescent="0.25">
      <c r="A60" s="68"/>
      <c r="B60" s="68"/>
      <c r="C60" s="68"/>
      <c r="D60" s="107" t="s">
        <v>47</v>
      </c>
      <c r="E60" s="9">
        <v>100</v>
      </c>
      <c r="F60" s="19">
        <v>100</v>
      </c>
      <c r="G60" s="73"/>
      <c r="H60" s="76"/>
    </row>
    <row r="61" spans="1:8" ht="60" x14ac:dyDescent="0.25">
      <c r="A61" s="68"/>
      <c r="B61" s="68"/>
      <c r="C61" s="68"/>
      <c r="D61" s="107" t="s">
        <v>48</v>
      </c>
      <c r="E61" s="9">
        <v>100</v>
      </c>
      <c r="F61" s="19">
        <v>100</v>
      </c>
      <c r="G61" s="73"/>
      <c r="H61" s="76"/>
    </row>
    <row r="62" spans="1:8" ht="30" x14ac:dyDescent="0.25">
      <c r="A62" s="68"/>
      <c r="B62" s="68"/>
      <c r="C62" s="68"/>
      <c r="D62" s="107" t="s">
        <v>49</v>
      </c>
      <c r="E62" s="9">
        <v>100</v>
      </c>
      <c r="F62" s="19">
        <v>100</v>
      </c>
      <c r="G62" s="73"/>
      <c r="H62" s="76"/>
    </row>
    <row r="63" spans="1:8" ht="60" x14ac:dyDescent="0.25">
      <c r="A63" s="68"/>
      <c r="B63" s="68"/>
      <c r="C63" s="68"/>
      <c r="D63" s="107" t="s">
        <v>50</v>
      </c>
      <c r="E63" s="9">
        <v>41</v>
      </c>
      <c r="F63" s="19">
        <v>41</v>
      </c>
      <c r="G63" s="73"/>
      <c r="H63" s="76"/>
    </row>
    <row r="64" spans="1:8" ht="60.75" thickBot="1" x14ac:dyDescent="0.3">
      <c r="A64" s="68"/>
      <c r="B64" s="71"/>
      <c r="C64" s="71"/>
      <c r="D64" s="108" t="s">
        <v>51</v>
      </c>
      <c r="E64" s="31">
        <v>100</v>
      </c>
      <c r="F64" s="109">
        <v>100</v>
      </c>
      <c r="G64" s="74"/>
      <c r="H64" s="77"/>
    </row>
    <row r="65" spans="1:8" ht="15" customHeight="1" x14ac:dyDescent="0.25">
      <c r="A65" s="68"/>
      <c r="B65" s="68" t="s">
        <v>52</v>
      </c>
      <c r="C65" s="68" t="s">
        <v>8</v>
      </c>
      <c r="D65" s="110" t="s">
        <v>53</v>
      </c>
      <c r="E65" s="111">
        <v>964</v>
      </c>
      <c r="F65" s="15">
        <v>947</v>
      </c>
      <c r="G65" s="78">
        <v>209246966.69999999</v>
      </c>
      <c r="H65" s="78">
        <v>209246966.69999999</v>
      </c>
    </row>
    <row r="66" spans="1:8" ht="60" x14ac:dyDescent="0.25">
      <c r="A66" s="68"/>
      <c r="B66" s="68"/>
      <c r="C66" s="68"/>
      <c r="D66" s="107" t="s">
        <v>54</v>
      </c>
      <c r="E66" s="15">
        <v>100</v>
      </c>
      <c r="F66" s="15">
        <v>100</v>
      </c>
      <c r="G66" s="73"/>
      <c r="H66" s="73"/>
    </row>
    <row r="67" spans="1:8" ht="30" x14ac:dyDescent="0.25">
      <c r="A67" s="68"/>
      <c r="B67" s="68"/>
      <c r="C67" s="68"/>
      <c r="D67" s="107" t="s">
        <v>55</v>
      </c>
      <c r="E67" s="15">
        <v>100</v>
      </c>
      <c r="F67" s="15">
        <v>100</v>
      </c>
      <c r="G67" s="73"/>
      <c r="H67" s="73"/>
    </row>
    <row r="68" spans="1:8" ht="30" x14ac:dyDescent="0.25">
      <c r="A68" s="68"/>
      <c r="B68" s="68"/>
      <c r="C68" s="68"/>
      <c r="D68" s="107" t="s">
        <v>56</v>
      </c>
      <c r="E68" s="15">
        <v>100</v>
      </c>
      <c r="F68" s="15">
        <v>100</v>
      </c>
      <c r="G68" s="73"/>
      <c r="H68" s="73"/>
    </row>
    <row r="69" spans="1:8" ht="60" x14ac:dyDescent="0.25">
      <c r="A69" s="68"/>
      <c r="B69" s="68"/>
      <c r="C69" s="68"/>
      <c r="D69" s="107" t="s">
        <v>57</v>
      </c>
      <c r="E69" s="15">
        <v>100</v>
      </c>
      <c r="F69" s="15">
        <v>100</v>
      </c>
      <c r="G69" s="73"/>
      <c r="H69" s="73"/>
    </row>
    <row r="70" spans="1:8" ht="30" x14ac:dyDescent="0.25">
      <c r="A70" s="68"/>
      <c r="B70" s="68"/>
      <c r="C70" s="68"/>
      <c r="D70" s="107" t="s">
        <v>58</v>
      </c>
      <c r="E70" s="15">
        <v>323</v>
      </c>
      <c r="F70" s="15">
        <v>323</v>
      </c>
      <c r="G70" s="73"/>
      <c r="H70" s="73"/>
    </row>
    <row r="71" spans="1:8" ht="45" x14ac:dyDescent="0.25">
      <c r="A71" s="68"/>
      <c r="B71" s="68"/>
      <c r="C71" s="68"/>
      <c r="D71" s="107" t="s">
        <v>59</v>
      </c>
      <c r="E71" s="15">
        <v>100</v>
      </c>
      <c r="F71" s="15">
        <v>100</v>
      </c>
      <c r="G71" s="73"/>
      <c r="H71" s="73"/>
    </row>
    <row r="72" spans="1:8" ht="30.75" thickBot="1" x14ac:dyDescent="0.3">
      <c r="A72" s="68"/>
      <c r="B72" s="71"/>
      <c r="C72" s="71"/>
      <c r="D72" s="108" t="s">
        <v>60</v>
      </c>
      <c r="E72" s="112">
        <v>100</v>
      </c>
      <c r="F72" s="112">
        <v>100</v>
      </c>
      <c r="G72" s="74"/>
      <c r="H72" s="74"/>
    </row>
    <row r="73" spans="1:8" ht="30" customHeight="1" x14ac:dyDescent="0.25">
      <c r="A73" s="68"/>
      <c r="B73" s="67" t="s">
        <v>61</v>
      </c>
      <c r="C73" s="67" t="s">
        <v>8</v>
      </c>
      <c r="D73" s="30" t="s">
        <v>62</v>
      </c>
      <c r="E73" s="9">
        <v>1243</v>
      </c>
      <c r="F73" s="15">
        <v>1243</v>
      </c>
      <c r="G73" s="78">
        <v>669047658.71000004</v>
      </c>
      <c r="H73" s="80">
        <v>669047658.71000004</v>
      </c>
    </row>
    <row r="74" spans="1:8" ht="30" x14ac:dyDescent="0.25">
      <c r="A74" s="68"/>
      <c r="B74" s="68"/>
      <c r="C74" s="68"/>
      <c r="D74" s="30" t="s">
        <v>63</v>
      </c>
      <c r="E74" s="9">
        <v>1660</v>
      </c>
      <c r="F74" s="19">
        <v>1660</v>
      </c>
      <c r="G74" s="73"/>
      <c r="H74" s="76"/>
    </row>
    <row r="75" spans="1:8" ht="30" x14ac:dyDescent="0.25">
      <c r="A75" s="68"/>
      <c r="B75" s="68"/>
      <c r="C75" s="68"/>
      <c r="D75" s="30" t="s">
        <v>64</v>
      </c>
      <c r="E75" s="9">
        <v>276</v>
      </c>
      <c r="F75" s="19">
        <v>276</v>
      </c>
      <c r="G75" s="73"/>
      <c r="H75" s="76"/>
    </row>
    <row r="76" spans="1:8" ht="45" x14ac:dyDescent="0.25">
      <c r="A76" s="68"/>
      <c r="B76" s="68"/>
      <c r="C76" s="68"/>
      <c r="D76" s="30" t="s">
        <v>65</v>
      </c>
      <c r="E76" s="19">
        <v>100</v>
      </c>
      <c r="F76" s="19">
        <v>100</v>
      </c>
      <c r="G76" s="73"/>
      <c r="H76" s="76"/>
    </row>
    <row r="77" spans="1:8" ht="75" x14ac:dyDescent="0.25">
      <c r="A77" s="68"/>
      <c r="B77" s="68"/>
      <c r="C77" s="68"/>
      <c r="D77" s="30" t="s">
        <v>66</v>
      </c>
      <c r="E77" s="19">
        <v>100</v>
      </c>
      <c r="F77" s="19">
        <v>100</v>
      </c>
      <c r="G77" s="73"/>
      <c r="H77" s="76"/>
    </row>
    <row r="78" spans="1:8" ht="60" x14ac:dyDescent="0.25">
      <c r="A78" s="68"/>
      <c r="B78" s="68"/>
      <c r="C78" s="68"/>
      <c r="D78" s="30" t="s">
        <v>67</v>
      </c>
      <c r="E78" s="19">
        <v>100</v>
      </c>
      <c r="F78" s="19">
        <v>100</v>
      </c>
      <c r="G78" s="73"/>
      <c r="H78" s="76"/>
    </row>
    <row r="79" spans="1:8" ht="30" x14ac:dyDescent="0.25">
      <c r="A79" s="68"/>
      <c r="B79" s="68"/>
      <c r="C79" s="68"/>
      <c r="D79" s="30" t="s">
        <v>96</v>
      </c>
      <c r="E79" s="19">
        <v>81</v>
      </c>
      <c r="F79" s="19">
        <v>81</v>
      </c>
      <c r="G79" s="73"/>
      <c r="H79" s="76"/>
    </row>
    <row r="80" spans="1:8" ht="30" x14ac:dyDescent="0.25">
      <c r="A80" s="68"/>
      <c r="B80" s="68"/>
      <c r="C80" s="68"/>
      <c r="D80" s="107" t="s">
        <v>95</v>
      </c>
      <c r="E80" s="9">
        <v>377</v>
      </c>
      <c r="F80" s="19">
        <v>377</v>
      </c>
      <c r="G80" s="73"/>
      <c r="H80" s="76"/>
    </row>
    <row r="81" spans="1:8" x14ac:dyDescent="0.25">
      <c r="A81" s="68"/>
      <c r="B81" s="68"/>
      <c r="C81" s="68"/>
      <c r="D81" s="113" t="s">
        <v>68</v>
      </c>
      <c r="E81" s="19">
        <v>100</v>
      </c>
      <c r="F81" s="19">
        <v>100</v>
      </c>
      <c r="G81" s="73"/>
      <c r="H81" s="76"/>
    </row>
    <row r="82" spans="1:8" ht="15" customHeight="1" x14ac:dyDescent="0.25">
      <c r="A82" s="68"/>
      <c r="B82" s="68"/>
      <c r="C82" s="68"/>
      <c r="D82" s="114" t="s">
        <v>69</v>
      </c>
      <c r="E82" s="115">
        <v>100</v>
      </c>
      <c r="F82" s="115">
        <v>100</v>
      </c>
      <c r="G82" s="73"/>
      <c r="H82" s="76"/>
    </row>
    <row r="83" spans="1:8" x14ac:dyDescent="0.25">
      <c r="A83" s="68"/>
      <c r="B83" s="68"/>
      <c r="C83" s="68"/>
      <c r="D83" s="114"/>
      <c r="E83" s="116"/>
      <c r="F83" s="116"/>
      <c r="G83" s="73"/>
      <c r="H83" s="76"/>
    </row>
    <row r="84" spans="1:8" ht="45" x14ac:dyDescent="0.25">
      <c r="A84" s="68"/>
      <c r="B84" s="68"/>
      <c r="C84" s="68"/>
      <c r="D84" s="107" t="s">
        <v>70</v>
      </c>
      <c r="E84" s="19">
        <v>100</v>
      </c>
      <c r="F84" s="19">
        <v>100</v>
      </c>
      <c r="G84" s="73"/>
      <c r="H84" s="76"/>
    </row>
    <row r="85" spans="1:8" ht="60" x14ac:dyDescent="0.25">
      <c r="A85" s="68"/>
      <c r="B85" s="68"/>
      <c r="C85" s="68"/>
      <c r="D85" s="107" t="s">
        <v>48</v>
      </c>
      <c r="E85" s="19">
        <v>100</v>
      </c>
      <c r="F85" s="19">
        <v>100</v>
      </c>
      <c r="G85" s="73"/>
      <c r="H85" s="76"/>
    </row>
    <row r="86" spans="1:8" ht="75" x14ac:dyDescent="0.25">
      <c r="A86" s="69"/>
      <c r="B86" s="69"/>
      <c r="C86" s="69"/>
      <c r="D86" s="107" t="s">
        <v>71</v>
      </c>
      <c r="E86" s="19">
        <v>100</v>
      </c>
      <c r="F86" s="19">
        <v>100</v>
      </c>
      <c r="G86" s="79"/>
      <c r="H86" s="81"/>
    </row>
    <row r="87" spans="1:8" x14ac:dyDescent="0.25">
      <c r="A87" s="23" t="s">
        <v>38</v>
      </c>
      <c r="B87" s="32"/>
      <c r="C87" s="32"/>
      <c r="D87" s="32"/>
      <c r="E87" s="32"/>
      <c r="F87" s="32"/>
      <c r="G87" s="33">
        <f>SUM(G53:G75)</f>
        <v>904930044.60000002</v>
      </c>
      <c r="H87" s="33">
        <f>SUM(H53:H75)</f>
        <v>904930044.60000002</v>
      </c>
    </row>
  </sheetData>
  <mergeCells count="72">
    <mergeCell ref="A53:A86"/>
    <mergeCell ref="B53:B64"/>
    <mergeCell ref="C53:C64"/>
    <mergeCell ref="G53:G64"/>
    <mergeCell ref="H53:H64"/>
    <mergeCell ref="B65:B72"/>
    <mergeCell ref="C65:C72"/>
    <mergeCell ref="G65:G72"/>
    <mergeCell ref="H65:H72"/>
    <mergeCell ref="B73:B86"/>
    <mergeCell ref="C73:C86"/>
    <mergeCell ref="G73:G86"/>
    <mergeCell ref="H73:H86"/>
    <mergeCell ref="D82:D83"/>
    <mergeCell ref="E82:E83"/>
    <mergeCell ref="F82:F83"/>
    <mergeCell ref="A42:A51"/>
    <mergeCell ref="B44:B45"/>
    <mergeCell ref="C44:C45"/>
    <mergeCell ref="G44:G45"/>
    <mergeCell ref="H44:H45"/>
    <mergeCell ref="B46:B48"/>
    <mergeCell ref="C46:C48"/>
    <mergeCell ref="G46:G48"/>
    <mergeCell ref="H46:H48"/>
    <mergeCell ref="B50:B51"/>
    <mergeCell ref="C50:C51"/>
    <mergeCell ref="G50:G51"/>
    <mergeCell ref="H50:H51"/>
    <mergeCell ref="G3:H3"/>
    <mergeCell ref="G4:G6"/>
    <mergeCell ref="H4:H6"/>
    <mergeCell ref="A8:A40"/>
    <mergeCell ref="B8:B9"/>
    <mergeCell ref="C8:C9"/>
    <mergeCell ref="B16:B17"/>
    <mergeCell ref="C16:C17"/>
    <mergeCell ref="B10:B11"/>
    <mergeCell ref="C10:C11"/>
    <mergeCell ref="B12:B13"/>
    <mergeCell ref="B22:B23"/>
    <mergeCell ref="C20:C21"/>
    <mergeCell ref="C39:C40"/>
    <mergeCell ref="B24:B25"/>
    <mergeCell ref="B28:B29"/>
    <mergeCell ref="C12:C13"/>
    <mergeCell ref="B14:B15"/>
    <mergeCell ref="C14:C15"/>
    <mergeCell ref="A1:F1"/>
    <mergeCell ref="A3:A6"/>
    <mergeCell ref="B3:C3"/>
    <mergeCell ref="B4:B6"/>
    <mergeCell ref="D4:D6"/>
    <mergeCell ref="F4:F6"/>
    <mergeCell ref="E4:E6"/>
    <mergeCell ref="D3:F3"/>
    <mergeCell ref="B2:D2"/>
    <mergeCell ref="C22:C23"/>
    <mergeCell ref="B18:B19"/>
    <mergeCell ref="C18:C19"/>
    <mergeCell ref="B20:B21"/>
    <mergeCell ref="C24:C25"/>
    <mergeCell ref="B39:B40"/>
    <mergeCell ref="C37:C38"/>
    <mergeCell ref="C26:C27"/>
    <mergeCell ref="C28:C29"/>
    <mergeCell ref="B30:B31"/>
    <mergeCell ref="C30:C31"/>
    <mergeCell ref="B37:B38"/>
    <mergeCell ref="B26:B27"/>
    <mergeCell ref="B35:B36"/>
    <mergeCell ref="C35:C36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ЗезеговаЕВ</cp:lastModifiedBy>
  <cp:lastPrinted>2017-11-27T07:15:29Z</cp:lastPrinted>
  <dcterms:created xsi:type="dcterms:W3CDTF">2016-10-14T13:41:01Z</dcterms:created>
  <dcterms:modified xsi:type="dcterms:W3CDTF">2025-04-28T11:46:28Z</dcterms:modified>
</cp:coreProperties>
</file>