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256" windowHeight="12528"/>
  </bookViews>
  <sheets>
    <sheet name="январь23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24519"/>
</workbook>
</file>

<file path=xl/calcChain.xml><?xml version="1.0" encoding="utf-8"?>
<calcChain xmlns="http://schemas.openxmlformats.org/spreadsheetml/2006/main">
  <c r="F21" i="1"/>
  <c r="F47" l="1"/>
  <c r="F17"/>
  <c r="F18"/>
  <c r="F15" s="1"/>
  <c r="E47" l="1"/>
  <c r="E17" l="1"/>
  <c r="E18"/>
  <c r="E15" s="1"/>
  <c r="D44"/>
  <c r="D48"/>
  <c r="E78"/>
  <c r="G47"/>
  <c r="G15"/>
  <c r="H15"/>
  <c r="I15"/>
  <c r="I13"/>
  <c r="D85"/>
  <c r="H78"/>
  <c r="I78"/>
  <c r="F78"/>
  <c r="G78"/>
  <c r="D60"/>
  <c r="D51"/>
  <c r="H47"/>
  <c r="I47"/>
  <c r="D20"/>
  <c r="D27"/>
  <c r="D41"/>
  <c r="D32"/>
  <c r="D34"/>
  <c r="G18"/>
  <c r="H18"/>
  <c r="I18"/>
  <c r="G17"/>
  <c r="G16" s="1"/>
  <c r="H17"/>
  <c r="H16" s="1"/>
  <c r="I17"/>
  <c r="I16" s="1"/>
  <c r="F14" l="1"/>
  <c r="D14" s="1"/>
  <c r="H14"/>
  <c r="H13" s="1"/>
  <c r="F16"/>
  <c r="D47"/>
  <c r="D17"/>
  <c r="D15"/>
  <c r="E19"/>
  <c r="D19" s="1"/>
  <c r="D21"/>
  <c r="D18"/>
  <c r="D79"/>
  <c r="E16"/>
  <c r="D22"/>
  <c r="E14"/>
  <c r="E13" s="1"/>
  <c r="D78"/>
  <c r="G14"/>
  <c r="G13" s="1"/>
  <c r="I14"/>
  <c r="F13" l="1"/>
  <c r="D13" s="1"/>
  <c r="D16"/>
</calcChain>
</file>

<file path=xl/sharedStrings.xml><?xml version="1.0" encoding="utf-8"?>
<sst xmlns="http://schemas.openxmlformats.org/spreadsheetml/2006/main" count="164" uniqueCount="104">
  <si>
    <t>Таблица 3</t>
  </si>
  <si>
    <t>Информация</t>
  </si>
  <si>
    <t xml:space="preserve">по финансовому обеспечению муниципальной программы "Развитие культуры" </t>
  </si>
  <si>
    <t>муниципального образования муниципального района "Усть-Куломский"</t>
  </si>
  <si>
    <t>за счет средств бюджета муниципального образования</t>
  </si>
  <si>
    <t>(с учетом средств межбюджетных трансфертов)</t>
  </si>
  <si>
    <t>Статус</t>
  </si>
  <si>
    <t>Наименование муниципальной программы, подпрограммы, ВЦП, основного мероприятия</t>
  </si>
  <si>
    <t>Ответственный исполнитель, соисполнители</t>
  </si>
  <si>
    <t>Расходы, тыс. руб.</t>
  </si>
  <si>
    <t>Всего (нарастающим итогом с начала реализации программы)</t>
  </si>
  <si>
    <t>N &lt;5&gt;</t>
  </si>
  <si>
    <t>год</t>
  </si>
  <si>
    <t>N + 1 год</t>
  </si>
  <si>
    <t>N + 2 года</t>
  </si>
  <si>
    <t>N + 3 года</t>
  </si>
  <si>
    <t>N + 4 года</t>
  </si>
  <si>
    <t>Муниципальная программа</t>
  </si>
  <si>
    <t>"Развитие культуры"</t>
  </si>
  <si>
    <t>Всего</t>
  </si>
  <si>
    <t>Управление культуры и национальной политики АМР "Усть-Куломский"</t>
  </si>
  <si>
    <t>Все соисполнители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</si>
  <si>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</si>
  <si>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"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</si>
  <si>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</si>
  <si>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</si>
  <si>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</si>
  <si>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</si>
  <si>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Управление культуры и национальной политики АМР "Усть-Куломский",</t>
  </si>
  <si>
    <t>Муниципальное бюджетное учреждение культуры "Усть-Куломский Районный Дом культуры",</t>
  </si>
  <si>
    <t>Муниципальное бюджетное учреждение культуры "Усть-Куломская Централизованная клубная система",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</si>
  <si>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</si>
  <si>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</si>
  <si>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</si>
  <si>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 xml:space="preserve">Управление культуры и национальной политики АМР "Усть-Куломский", 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</si>
  <si>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</si>
  <si>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1.4</t>
  </si>
  <si>
    <t>Оказание муниципальных услуг (выполнение работ) библиотеками</t>
  </si>
  <si>
    <t>Муниципальное бюджетное учреждение культуры "Усть-Куломская межпоселенческая библиотека".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</si>
  <si>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</si>
  <si>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</si>
  <si>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</si>
  <si>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</si>
  <si>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</si>
  <si>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</si>
  <si>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Управление культуры и национальной политики администрации МР "Усть-Куломский", Муниципальное бюджетное учреждение культуры "Усть-Куломская межпоселенческая библиотека"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</si>
  <si>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</si>
  <si>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</si>
  <si>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Управление культуры и национальной политики администрации МР "Усть-Куломский",</t>
  </si>
  <si>
    <t>Муниципальное бюджетное учреждение культуры "Усть-Куломская межпоселенческая библиотека"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</si>
  <si>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</si>
  <si>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</si>
  <si>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Муниципальное бюджетное учреждение культуры "Усть-Куломская Централизованная клубная система"</t>
  </si>
  <si>
    <t>Основное мероприятие 1.10</t>
  </si>
  <si>
    <t>Реализация народных проектов.</t>
  </si>
  <si>
    <t>Муниципальное бюджетное учреждение культуры "Усть-Куломская Централизованная клубная система", Муниципальное бюджетное учреждение культуры "Усть-Куломская межпоселенческая библиотека"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</si>
  <si>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</si>
  <si>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</si>
  <si>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</si>
  <si>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</si>
  <si>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</si>
  <si>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</si>
  <si>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</si>
  <si>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2.3</t>
  </si>
  <si>
    <t>Организация и проведение районных мероприятий для населения</t>
  </si>
  <si>
    <t>Муниципальное бюджетное учреждение культуры "Усть-Куломская Централизованная клубная система",  Муниципальное образовательное учреждение дополнительного образования детей "Детская музыкальная школа" с. Усть-Кулом", Муниципальное бюджетное учреждение культуры "Усть-Куломская межпоселенческая библиотека"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</si>
  <si>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</si>
  <si>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</si>
  <si>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</si>
  <si>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</si>
  <si>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</si>
  <si>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</si>
  <si>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</si>
  <si>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</si>
  <si>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</si>
  <si>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</si>
  <si>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</si>
  <si>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</si>
  <si>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</si>
  <si>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</si>
  <si>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</si>
  <si>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Муниципальное казенное учреждение "Центр обслуживания бюджетных учреждений"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</si>
  <si>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</si>
  <si>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</si>
  <si>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Усть-Кулом", Муниципальное казенное учреждение "Центр обслуживания бюджетных учреждений"</t>
  </si>
  <si>
    <t>Основное мероприятие 3.3.</t>
  </si>
  <si>
    <t xml:space="preserve">Оплата расходов по коммунальным услугам </t>
  </si>
  <si>
    <t>Задача 4.</t>
  </si>
  <si>
    <t>Укрепление единства российской нации и этнокультурное развитие народа, проживающего на территории МО МР "Усть-Куломский""</t>
  </si>
  <si>
    <t xml:space="preserve">Основное мероприятие 4.1. </t>
  </si>
  <si>
    <t>Развитие гармоничных межнациональных отношений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</si>
  <si>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</si>
  <si>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Задача 5.</t>
  </si>
  <si>
    <t>Сохранение и развитие государственных языков</t>
  </si>
  <si>
    <t>Основное мероприятие5.1</t>
  </si>
  <si>
    <t>Сохранение и развитие государственных языков Республики Коми</t>
  </si>
  <si>
    <t>--------------------------------</t>
  </si>
  <si>
    <t>&lt;5&gt; N - год начала действия муниципальной программы. При очередном формировании проекта муниципального бюджета на соответствующий период информация о планируемых расходах заполняется путем добавления граф на последующие годы (N + 3 год, N + 4 год и т.д. до года окончания реализации муниципальной программы включительно).</t>
  </si>
  <si>
    <t>Отдел по территориальному развитию администрации МР "Усть-Куломский"</t>
  </si>
  <si>
    <t>итого</t>
  </si>
  <si>
    <t>Основное мероприятие 2.9</t>
  </si>
  <si>
    <t>Финансовое обеспечение части затрат на реализацию народных инициатив</t>
  </si>
  <si>
    <t>Основное мероприятие 2.10</t>
  </si>
  <si>
    <t>Реализация мероприятий, направленных на исполнение наказов избирателей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</si>
</sst>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0" fontId="4" fillId="0" borderId="1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4" fillId="0" borderId="5" xfId="0" applyNumberFormat="1" applyFont="1" applyBorder="1" applyAlignment="1">
      <alignment vertical="top" wrapText="1"/>
    </xf>
    <xf numFmtId="164" fontId="4" fillId="0" borderId="5" xfId="0" applyNumberFormat="1" applyFont="1" applyBorder="1" applyAlignment="1" applyProtection="1">
      <alignment horizontal="center" vertical="top"/>
      <protection locked="0"/>
    </xf>
    <xf numFmtId="164" fontId="4" fillId="0" borderId="9" xfId="0" applyNumberFormat="1" applyFont="1" applyBorder="1" applyAlignment="1">
      <alignment vertical="top" wrapText="1"/>
    </xf>
    <xf numFmtId="164" fontId="4" fillId="0" borderId="9" xfId="0" applyNumberFormat="1" applyFont="1" applyBorder="1" applyAlignment="1" applyProtection="1">
      <alignment horizontal="center" vertical="top"/>
      <protection locked="0"/>
    </xf>
    <xf numFmtId="164" fontId="1" fillId="0" borderId="9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vertical="top" wrapText="1"/>
    </xf>
    <xf numFmtId="164" fontId="4" fillId="0" borderId="14" xfId="0" applyNumberFormat="1" applyFont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vertical="top" wrapText="1"/>
    </xf>
    <xf numFmtId="164" fontId="1" fillId="0" borderId="16" xfId="0" applyNumberFormat="1" applyFont="1" applyBorder="1" applyAlignment="1">
      <alignment vertical="top" wrapText="1"/>
    </xf>
    <xf numFmtId="164" fontId="1" fillId="0" borderId="17" xfId="0" applyNumberFormat="1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0" fillId="2" borderId="0" xfId="0" applyFill="1"/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vertical="top" wrapText="1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center" vertical="top"/>
      <protection locked="0"/>
    </xf>
    <xf numFmtId="164" fontId="4" fillId="2" borderId="14" xfId="0" applyNumberFormat="1" applyFont="1" applyFill="1" applyBorder="1" applyAlignment="1" applyProtection="1">
      <alignment horizontal="center" vertical="top"/>
      <protection locked="0"/>
    </xf>
    <xf numFmtId="164" fontId="1" fillId="2" borderId="16" xfId="0" applyNumberFormat="1" applyFont="1" applyFill="1" applyBorder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164" fontId="1" fillId="2" borderId="2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vertical="top" wrapText="1"/>
    </xf>
    <xf numFmtId="0" fontId="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6"/>
  <sheetViews>
    <sheetView tabSelected="1" view="pageBreakPreview" topLeftCell="A67" zoomScaleSheetLayoutView="100" workbookViewId="0">
      <selection activeCell="F99" sqref="F99"/>
    </sheetView>
  </sheetViews>
  <sheetFormatPr defaultRowHeight="14.4"/>
  <cols>
    <col min="1" max="1" width="23.33203125" customWidth="1"/>
    <col min="2" max="2" width="31.6640625" customWidth="1"/>
    <col min="3" max="3" width="27.5546875" customWidth="1"/>
    <col min="4" max="4" width="14.6640625" customWidth="1"/>
    <col min="5" max="5" width="14.109375" customWidth="1"/>
    <col min="6" max="6" width="13.5546875" style="38" customWidth="1"/>
    <col min="7" max="7" width="14" customWidth="1"/>
    <col min="8" max="8" width="13.33203125" customWidth="1"/>
  </cols>
  <sheetData>
    <row r="1" spans="1:9">
      <c r="A1" s="1"/>
      <c r="I1" s="1" t="s">
        <v>0</v>
      </c>
    </row>
    <row r="2" spans="1:9" ht="18">
      <c r="A2" s="59" t="s">
        <v>1</v>
      </c>
      <c r="B2" s="59"/>
      <c r="C2" s="59"/>
      <c r="D2" s="59"/>
      <c r="E2" s="59"/>
      <c r="F2" s="59"/>
      <c r="G2" s="59"/>
      <c r="H2" s="59"/>
      <c r="I2" s="59"/>
    </row>
    <row r="3" spans="1:9" ht="18">
      <c r="A3" s="59" t="s">
        <v>2</v>
      </c>
      <c r="B3" s="59"/>
      <c r="C3" s="59"/>
      <c r="D3" s="59"/>
      <c r="E3" s="59"/>
      <c r="F3" s="59"/>
      <c r="G3" s="59"/>
      <c r="H3" s="59"/>
      <c r="I3" s="59"/>
    </row>
    <row r="4" spans="1:9" ht="18">
      <c r="A4" s="59" t="s">
        <v>3</v>
      </c>
      <c r="B4" s="59"/>
      <c r="C4" s="59"/>
      <c r="D4" s="59"/>
      <c r="E4" s="59"/>
      <c r="F4" s="59"/>
      <c r="G4" s="59"/>
      <c r="H4" s="59"/>
      <c r="I4" s="59"/>
    </row>
    <row r="5" spans="1:9" ht="18">
      <c r="A5" s="59" t="s">
        <v>4</v>
      </c>
      <c r="B5" s="59"/>
      <c r="C5" s="59"/>
      <c r="D5" s="59"/>
      <c r="E5" s="59"/>
      <c r="F5" s="59"/>
      <c r="G5" s="59"/>
      <c r="H5" s="59"/>
      <c r="I5" s="59"/>
    </row>
    <row r="6" spans="1:9" ht="18">
      <c r="A6" s="59" t="s">
        <v>5</v>
      </c>
      <c r="B6" s="59"/>
      <c r="C6" s="59"/>
      <c r="D6" s="59"/>
      <c r="E6" s="59"/>
      <c r="F6" s="59"/>
      <c r="G6" s="59"/>
      <c r="H6" s="59"/>
      <c r="I6" s="59"/>
    </row>
    <row r="7" spans="1:9" ht="15" thickBot="1">
      <c r="A7" s="2"/>
    </row>
    <row r="8" spans="1:9" ht="25.5" customHeight="1" thickBot="1">
      <c r="A8" s="65" t="s">
        <v>6</v>
      </c>
      <c r="B8" s="65" t="s">
        <v>7</v>
      </c>
      <c r="C8" s="65" t="s">
        <v>8</v>
      </c>
      <c r="D8" s="71" t="s">
        <v>9</v>
      </c>
      <c r="E8" s="72"/>
      <c r="F8" s="72"/>
      <c r="G8" s="72"/>
      <c r="H8" s="72"/>
      <c r="I8" s="73"/>
    </row>
    <row r="9" spans="1:9" ht="44.25" customHeight="1">
      <c r="A9" s="66"/>
      <c r="B9" s="66"/>
      <c r="C9" s="66"/>
      <c r="D9" s="65" t="s">
        <v>10</v>
      </c>
      <c r="E9" s="3" t="s">
        <v>11</v>
      </c>
      <c r="F9" s="39" t="s">
        <v>13</v>
      </c>
      <c r="G9" s="3" t="s">
        <v>14</v>
      </c>
      <c r="H9" s="3" t="s">
        <v>15</v>
      </c>
      <c r="I9" s="3" t="s">
        <v>16</v>
      </c>
    </row>
    <row r="10" spans="1:9">
      <c r="A10" s="66"/>
      <c r="B10" s="66"/>
      <c r="C10" s="66"/>
      <c r="D10" s="66"/>
      <c r="E10" s="3">
        <v>2022</v>
      </c>
      <c r="F10" s="39">
        <v>2023</v>
      </c>
      <c r="G10" s="3">
        <v>2024</v>
      </c>
      <c r="H10" s="3">
        <v>2025</v>
      </c>
      <c r="I10" s="3">
        <v>2026</v>
      </c>
    </row>
    <row r="11" spans="1:9" ht="15" thickBot="1">
      <c r="A11" s="67"/>
      <c r="B11" s="67"/>
      <c r="C11" s="67"/>
      <c r="D11" s="67"/>
      <c r="E11" s="4" t="s">
        <v>12</v>
      </c>
      <c r="F11" s="40" t="s">
        <v>12</v>
      </c>
      <c r="G11" s="4" t="s">
        <v>12</v>
      </c>
      <c r="H11" s="4" t="s">
        <v>12</v>
      </c>
      <c r="I11" s="4" t="s">
        <v>12</v>
      </c>
    </row>
    <row r="12" spans="1:9" ht="15" thickBot="1">
      <c r="A12" s="5">
        <v>1</v>
      </c>
      <c r="B12" s="4">
        <v>2</v>
      </c>
      <c r="C12" s="4">
        <v>3</v>
      </c>
      <c r="D12" s="4">
        <v>4</v>
      </c>
      <c r="E12" s="4">
        <v>5</v>
      </c>
      <c r="F12" s="40">
        <v>6</v>
      </c>
      <c r="G12" s="4">
        <v>7</v>
      </c>
      <c r="H12" s="4">
        <v>8</v>
      </c>
      <c r="I12" s="4">
        <v>9</v>
      </c>
    </row>
    <row r="13" spans="1:9" ht="15" thickBot="1">
      <c r="A13" s="74" t="s">
        <v>17</v>
      </c>
      <c r="B13" s="77" t="s">
        <v>18</v>
      </c>
      <c r="C13" s="6" t="s">
        <v>19</v>
      </c>
      <c r="D13" s="17">
        <f>SUM(E13+F13+G13+H13+I13)</f>
        <v>703907.9964399999</v>
      </c>
      <c r="E13" s="17">
        <f>SUM(E14+E15)</f>
        <v>171293.43266999998</v>
      </c>
      <c r="F13" s="41">
        <f>SUM(F14+F15)</f>
        <v>199466.83397000001</v>
      </c>
      <c r="G13" s="17">
        <f t="shared" ref="G13:I13" si="0">SUM(G14+G15)</f>
        <v>166602.8149</v>
      </c>
      <c r="H13" s="17">
        <f t="shared" si="0"/>
        <v>166544.9149</v>
      </c>
      <c r="I13" s="17">
        <f t="shared" si="0"/>
        <v>0</v>
      </c>
    </row>
    <row r="14" spans="1:9" ht="51" customHeight="1" thickBot="1">
      <c r="A14" s="75"/>
      <c r="B14" s="78"/>
      <c r="C14" s="6" t="s">
        <v>20</v>
      </c>
      <c r="D14" s="17">
        <f>SUM(E14+F14+G14+H14+I14)</f>
        <v>698639.10225999996</v>
      </c>
      <c r="E14" s="17">
        <f>SUM(E17+E47+E78)</f>
        <v>168784.07066999999</v>
      </c>
      <c r="F14" s="41">
        <f>SUM(F17+F47+F78)</f>
        <v>196707.30179</v>
      </c>
      <c r="G14" s="17">
        <f t="shared" ref="G14:I14" si="1">SUM(G16+G47+G78)</f>
        <v>166602.8149</v>
      </c>
      <c r="H14" s="17">
        <f t="shared" si="1"/>
        <v>166544.9149</v>
      </c>
      <c r="I14" s="17">
        <f t="shared" si="1"/>
        <v>0</v>
      </c>
    </row>
    <row r="15" spans="1:9" ht="15" thickBot="1">
      <c r="A15" s="76"/>
      <c r="B15" s="79"/>
      <c r="C15" s="6" t="s">
        <v>21</v>
      </c>
      <c r="D15" s="17">
        <f>SUM(E15+F15+G15+H15+I15)</f>
        <v>5268.8941799999993</v>
      </c>
      <c r="E15" s="17">
        <f>SUM(E18)</f>
        <v>2509.3620000000001</v>
      </c>
      <c r="F15" s="17">
        <f>SUM(F18)</f>
        <v>2759.5321799999997</v>
      </c>
      <c r="G15" s="17">
        <f t="shared" ref="G15:I15" si="2">SUM(G18)</f>
        <v>0</v>
      </c>
      <c r="H15" s="17">
        <f t="shared" si="2"/>
        <v>0</v>
      </c>
      <c r="I15" s="17">
        <f t="shared" si="2"/>
        <v>0</v>
      </c>
    </row>
    <row r="16" spans="1:9" ht="21.75" customHeight="1" thickBot="1">
      <c r="A16" s="83" t="s">
        <v>22</v>
      </c>
      <c r="B16" s="80" t="s">
        <v>23</v>
      </c>
      <c r="C16" s="6" t="s">
        <v>99</v>
      </c>
      <c r="D16" s="19">
        <f>SUM(E16+F16+G16+H16+I16)</f>
        <v>155760.91757000002</v>
      </c>
      <c r="E16" s="20">
        <f>SUM(E17+E18)</f>
        <v>42087.804090000005</v>
      </c>
      <c r="F16" s="42">
        <f>SUM(F17+F18)</f>
        <v>49228.419480000004</v>
      </c>
      <c r="G16" s="20">
        <f t="shared" ref="G16:I16" si="3">SUM(G17+G18)</f>
        <v>32222.347000000002</v>
      </c>
      <c r="H16" s="20">
        <f t="shared" si="3"/>
        <v>32222.347000000002</v>
      </c>
      <c r="I16" s="20">
        <f t="shared" si="3"/>
        <v>0</v>
      </c>
    </row>
    <row r="17" spans="1:9" ht="45.75" customHeight="1" thickBot="1">
      <c r="A17" s="84"/>
      <c r="B17" s="81"/>
      <c r="C17" s="15" t="s">
        <v>20</v>
      </c>
      <c r="D17" s="21">
        <f>SUM(E17+F17+G17+H17+I17)</f>
        <v>150492.02339000002</v>
      </c>
      <c r="E17" s="22">
        <f>SUM(E20+E22+E27+E32+E34+E36+E38+E41+E44)</f>
        <v>39578.442090000004</v>
      </c>
      <c r="F17" s="43">
        <f>SUM(F20+F22+F27+F32+F34+F36+F38+F41+F44)</f>
        <v>46468.887300000002</v>
      </c>
      <c r="G17" s="22">
        <f t="shared" ref="G17:I17" si="4">SUM(G20+G22+G27+G32+G34+G36+G38+G41+G44)</f>
        <v>32222.347000000002</v>
      </c>
      <c r="H17" s="22">
        <f t="shared" si="4"/>
        <v>32222.347000000002</v>
      </c>
      <c r="I17" s="22">
        <f t="shared" si="4"/>
        <v>0</v>
      </c>
    </row>
    <row r="18" spans="1:9" ht="41.25" customHeight="1" thickBot="1">
      <c r="A18" s="85"/>
      <c r="B18" s="82"/>
      <c r="C18" s="16" t="s">
        <v>98</v>
      </c>
      <c r="D18" s="28">
        <f>SUM(E18)</f>
        <v>2509.3620000000001</v>
      </c>
      <c r="E18" s="29">
        <f>SUM(E21)</f>
        <v>2509.3620000000001</v>
      </c>
      <c r="F18" s="44">
        <f>SUM(F21)</f>
        <v>2759.5321799999997</v>
      </c>
      <c r="G18" s="29">
        <f t="shared" ref="G18:I18" si="5">SUM(G21)</f>
        <v>0</v>
      </c>
      <c r="H18" s="29">
        <f t="shared" si="5"/>
        <v>0</v>
      </c>
      <c r="I18" s="29">
        <f t="shared" si="5"/>
        <v>0</v>
      </c>
    </row>
    <row r="19" spans="1:9" ht="19.5" customHeight="1">
      <c r="A19" s="65" t="s">
        <v>24</v>
      </c>
      <c r="B19" s="68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45">
        <v>0</v>
      </c>
      <c r="G19" s="31"/>
      <c r="H19" s="31"/>
      <c r="I19" s="32"/>
    </row>
    <row r="20" spans="1:9" ht="44.25" customHeight="1">
      <c r="A20" s="66"/>
      <c r="B20" s="69"/>
      <c r="C20" s="33" t="s">
        <v>34</v>
      </c>
      <c r="D20" s="23">
        <f>SUM(E20)</f>
        <v>0</v>
      </c>
      <c r="E20" s="23">
        <v>0</v>
      </c>
      <c r="F20" s="46"/>
      <c r="G20" s="23"/>
      <c r="H20" s="23"/>
      <c r="I20" s="34"/>
    </row>
    <row r="21" spans="1:9" ht="41.25" customHeight="1" thickBot="1">
      <c r="A21" s="67"/>
      <c r="B21" s="70"/>
      <c r="C21" s="35" t="s">
        <v>98</v>
      </c>
      <c r="D21" s="36">
        <f>SUM(E21)</f>
        <v>2509.3620000000001</v>
      </c>
      <c r="E21" s="36">
        <v>2509.3620000000001</v>
      </c>
      <c r="F21" s="47">
        <f>2707.26918+41.439+10.824</f>
        <v>2759.5321799999997</v>
      </c>
      <c r="G21" s="36"/>
      <c r="H21" s="36"/>
      <c r="I21" s="37"/>
    </row>
    <row r="22" spans="1:9" ht="36.75" customHeight="1">
      <c r="A22" s="56" t="s">
        <v>26</v>
      </c>
      <c r="B22" s="60" t="s">
        <v>27</v>
      </c>
      <c r="C22" s="11" t="s">
        <v>28</v>
      </c>
      <c r="D22" s="50">
        <f>SUM(E22+F22+G22)</f>
        <v>9485.9258100000006</v>
      </c>
      <c r="E22" s="24">
        <v>2510.37581</v>
      </c>
      <c r="F22" s="53">
        <v>6975.55</v>
      </c>
      <c r="G22" s="50">
        <v>0</v>
      </c>
      <c r="H22" s="50"/>
      <c r="I22" s="50"/>
    </row>
    <row r="23" spans="1:9" ht="4.5" customHeight="1">
      <c r="A23" s="57"/>
      <c r="B23" s="61"/>
      <c r="C23" s="11"/>
      <c r="D23" s="50"/>
      <c r="E23" s="24"/>
      <c r="F23" s="53"/>
      <c r="G23" s="50"/>
      <c r="H23" s="50"/>
      <c r="I23" s="50"/>
    </row>
    <row r="24" spans="1:9" ht="57.75" customHeight="1">
      <c r="A24" s="57"/>
      <c r="B24" s="61"/>
      <c r="C24" s="11" t="s">
        <v>29</v>
      </c>
      <c r="D24" s="50"/>
      <c r="E24" s="24"/>
      <c r="F24" s="53"/>
      <c r="G24" s="50"/>
      <c r="H24" s="50"/>
      <c r="I24" s="50"/>
    </row>
    <row r="25" spans="1:9" ht="58.5" customHeight="1">
      <c r="A25" s="57"/>
      <c r="B25" s="61"/>
      <c r="C25" s="11" t="s">
        <v>30</v>
      </c>
      <c r="D25" s="50"/>
      <c r="E25" s="24"/>
      <c r="F25" s="53"/>
      <c r="G25" s="50"/>
      <c r="H25" s="50"/>
      <c r="I25" s="50"/>
    </row>
    <row r="26" spans="1:9" ht="105" customHeight="1" thickBot="1">
      <c r="A26" s="58"/>
      <c r="B26" s="62"/>
      <c r="C26" s="7" t="s">
        <v>31</v>
      </c>
      <c r="D26" s="51"/>
      <c r="E26" s="25"/>
      <c r="F26" s="54"/>
      <c r="G26" s="51"/>
      <c r="H26" s="51"/>
      <c r="I26" s="51"/>
    </row>
    <row r="27" spans="1:9" ht="41.25" customHeight="1">
      <c r="A27" s="56" t="s">
        <v>32</v>
      </c>
      <c r="B27" s="60" t="s">
        <v>33</v>
      </c>
      <c r="C27" s="11" t="s">
        <v>34</v>
      </c>
      <c r="D27" s="49">
        <f>SUM(E27+F27+G27)</f>
        <v>1238.42401</v>
      </c>
      <c r="E27" s="26">
        <v>571.54900999999995</v>
      </c>
      <c r="F27" s="52">
        <v>666.875</v>
      </c>
      <c r="G27" s="49">
        <v>0</v>
      </c>
      <c r="H27" s="49"/>
      <c r="I27" s="49"/>
    </row>
    <row r="28" spans="1:9" ht="6.75" customHeight="1">
      <c r="A28" s="57"/>
      <c r="B28" s="61"/>
      <c r="C28" s="11"/>
      <c r="D28" s="50"/>
      <c r="E28" s="24"/>
      <c r="F28" s="53"/>
      <c r="G28" s="50"/>
      <c r="H28" s="50"/>
      <c r="I28" s="50"/>
    </row>
    <row r="29" spans="1:9" ht="54.75" customHeight="1">
      <c r="A29" s="57"/>
      <c r="B29" s="61"/>
      <c r="C29" s="11" t="s">
        <v>29</v>
      </c>
      <c r="D29" s="50"/>
      <c r="E29" s="24"/>
      <c r="F29" s="53"/>
      <c r="G29" s="50"/>
      <c r="H29" s="50"/>
      <c r="I29" s="50"/>
    </row>
    <row r="30" spans="1:9" ht="52.5" customHeight="1">
      <c r="A30" s="57"/>
      <c r="B30" s="61"/>
      <c r="C30" s="11" t="s">
        <v>30</v>
      </c>
      <c r="D30" s="50"/>
      <c r="E30" s="24"/>
      <c r="F30" s="53"/>
      <c r="G30" s="50"/>
      <c r="H30" s="50"/>
      <c r="I30" s="50"/>
    </row>
    <row r="31" spans="1:9" ht="108" customHeight="1" thickBot="1">
      <c r="A31" s="58"/>
      <c r="B31" s="62"/>
      <c r="C31" s="7" t="s">
        <v>35</v>
      </c>
      <c r="D31" s="51"/>
      <c r="E31" s="25"/>
      <c r="F31" s="54"/>
      <c r="G31" s="51"/>
      <c r="H31" s="51"/>
      <c r="I31" s="51"/>
    </row>
    <row r="32" spans="1:9" ht="39.75" customHeight="1">
      <c r="A32" s="56" t="s">
        <v>36</v>
      </c>
      <c r="B32" s="60" t="s">
        <v>37</v>
      </c>
      <c r="C32" s="11" t="s">
        <v>28</v>
      </c>
      <c r="D32" s="63">
        <f>SUM(E32+F32+G32)</f>
        <v>95765.420600000012</v>
      </c>
      <c r="E32" s="63">
        <v>31011.855210000002</v>
      </c>
      <c r="F32" s="52">
        <v>32531.218390000002</v>
      </c>
      <c r="G32" s="52">
        <v>32222.347000000002</v>
      </c>
      <c r="H32" s="52">
        <v>32222.347000000002</v>
      </c>
      <c r="I32" s="49"/>
    </row>
    <row r="33" spans="1:9" ht="51.75" customHeight="1" thickBot="1">
      <c r="A33" s="58"/>
      <c r="B33" s="62"/>
      <c r="C33" s="7" t="s">
        <v>38</v>
      </c>
      <c r="D33" s="64"/>
      <c r="E33" s="64"/>
      <c r="F33" s="54"/>
      <c r="G33" s="54"/>
      <c r="H33" s="54"/>
      <c r="I33" s="51"/>
    </row>
    <row r="34" spans="1:9" ht="40.5" customHeight="1">
      <c r="A34" s="56" t="s">
        <v>39</v>
      </c>
      <c r="B34" s="60" t="s">
        <v>40</v>
      </c>
      <c r="C34" s="11" t="s">
        <v>28</v>
      </c>
      <c r="D34" s="26">
        <f>SUM(E34)</f>
        <v>278.25</v>
      </c>
      <c r="E34" s="26">
        <v>278.25</v>
      </c>
      <c r="F34" s="52">
        <v>265.89197999999999</v>
      </c>
      <c r="G34" s="49"/>
      <c r="H34" s="49"/>
      <c r="I34" s="49"/>
    </row>
    <row r="35" spans="1:9" ht="53.25" customHeight="1" thickBot="1">
      <c r="A35" s="58"/>
      <c r="B35" s="62"/>
      <c r="C35" s="7" t="s">
        <v>38</v>
      </c>
      <c r="D35" s="25"/>
      <c r="E35" s="25"/>
      <c r="F35" s="54"/>
      <c r="G35" s="51"/>
      <c r="H35" s="51"/>
      <c r="I35" s="51"/>
    </row>
    <row r="36" spans="1:9" ht="51" customHeight="1">
      <c r="A36" s="56" t="s">
        <v>41</v>
      </c>
      <c r="B36" s="60" t="s">
        <v>42</v>
      </c>
      <c r="C36" s="11" t="s">
        <v>28</v>
      </c>
      <c r="D36" s="49"/>
      <c r="E36" s="26"/>
      <c r="F36" s="52"/>
      <c r="G36" s="49"/>
      <c r="H36" s="49"/>
      <c r="I36" s="49"/>
    </row>
    <row r="37" spans="1:9" ht="54" customHeight="1" thickBot="1">
      <c r="A37" s="58"/>
      <c r="B37" s="62"/>
      <c r="C37" s="7" t="s">
        <v>38</v>
      </c>
      <c r="D37" s="51"/>
      <c r="E37" s="25"/>
      <c r="F37" s="54"/>
      <c r="G37" s="51"/>
      <c r="H37" s="51"/>
      <c r="I37" s="51"/>
    </row>
    <row r="38" spans="1:9" ht="92.25" customHeight="1" thickBot="1">
      <c r="A38" s="10" t="s">
        <v>43</v>
      </c>
      <c r="B38" s="7" t="s">
        <v>44</v>
      </c>
      <c r="C38" s="7" t="s">
        <v>45</v>
      </c>
      <c r="D38" s="18"/>
      <c r="E38" s="27"/>
      <c r="F38" s="48"/>
      <c r="G38" s="18"/>
      <c r="H38" s="18"/>
      <c r="I38" s="18"/>
    </row>
    <row r="39" spans="1:9" ht="53.25" customHeight="1">
      <c r="A39" s="56" t="s">
        <v>46</v>
      </c>
      <c r="B39" s="60" t="s">
        <v>47</v>
      </c>
      <c r="C39" s="11" t="s">
        <v>48</v>
      </c>
      <c r="D39" s="49"/>
      <c r="E39" s="26"/>
      <c r="F39" s="52"/>
      <c r="G39" s="49"/>
      <c r="H39" s="49"/>
      <c r="I39" s="49"/>
    </row>
    <row r="40" spans="1:9" ht="54.75" customHeight="1" thickBot="1">
      <c r="A40" s="58"/>
      <c r="B40" s="62"/>
      <c r="C40" s="7" t="s">
        <v>49</v>
      </c>
      <c r="D40" s="51"/>
      <c r="E40" s="25"/>
      <c r="F40" s="54"/>
      <c r="G40" s="51"/>
      <c r="H40" s="51"/>
      <c r="I40" s="51"/>
    </row>
    <row r="41" spans="1:9" ht="42" customHeight="1">
      <c r="A41" s="56" t="s">
        <v>50</v>
      </c>
      <c r="B41" s="60" t="s">
        <v>51</v>
      </c>
      <c r="C41" s="11" t="s">
        <v>28</v>
      </c>
      <c r="D41" s="49">
        <f>SUM(E41)</f>
        <v>2746.0896499999999</v>
      </c>
      <c r="E41" s="26">
        <v>2746.0896499999999</v>
      </c>
      <c r="F41" s="52">
        <v>1154.0529300000001</v>
      </c>
      <c r="G41" s="49">
        <v>0</v>
      </c>
      <c r="H41" s="49"/>
      <c r="I41" s="49"/>
    </row>
    <row r="42" spans="1:9" ht="57.75" customHeight="1">
      <c r="A42" s="57"/>
      <c r="B42" s="61"/>
      <c r="C42" s="11" t="s">
        <v>29</v>
      </c>
      <c r="D42" s="50"/>
      <c r="E42" s="24"/>
      <c r="F42" s="53"/>
      <c r="G42" s="50"/>
      <c r="H42" s="50"/>
      <c r="I42" s="50"/>
    </row>
    <row r="43" spans="1:9" ht="54.75" customHeight="1" thickBot="1">
      <c r="A43" s="58"/>
      <c r="B43" s="62"/>
      <c r="C43" s="7" t="s">
        <v>52</v>
      </c>
      <c r="D43" s="51"/>
      <c r="E43" s="25"/>
      <c r="F43" s="54"/>
      <c r="G43" s="51"/>
      <c r="H43" s="51"/>
      <c r="I43" s="51"/>
    </row>
    <row r="44" spans="1:9" ht="54" customHeight="1">
      <c r="A44" s="56" t="s">
        <v>53</v>
      </c>
      <c r="B44" s="60" t="s">
        <v>54</v>
      </c>
      <c r="C44" s="11" t="s">
        <v>48</v>
      </c>
      <c r="D44" s="49">
        <f>SUM(E44)</f>
        <v>2460.3224100000002</v>
      </c>
      <c r="E44" s="26">
        <v>2460.3224100000002</v>
      </c>
      <c r="F44" s="52">
        <v>4875.299</v>
      </c>
      <c r="G44" s="49">
        <v>0</v>
      </c>
      <c r="H44" s="49"/>
      <c r="I44" s="49"/>
    </row>
    <row r="45" spans="1:9" ht="53.25" customHeight="1">
      <c r="A45" s="57"/>
      <c r="B45" s="61"/>
      <c r="C45" s="11" t="s">
        <v>29</v>
      </c>
      <c r="D45" s="50"/>
      <c r="E45" s="24"/>
      <c r="F45" s="53"/>
      <c r="G45" s="50"/>
      <c r="H45" s="50"/>
      <c r="I45" s="50"/>
    </row>
    <row r="46" spans="1:9" ht="106.5" customHeight="1" thickBot="1">
      <c r="A46" s="58"/>
      <c r="B46" s="62"/>
      <c r="C46" s="7" t="s">
        <v>55</v>
      </c>
      <c r="D46" s="51"/>
      <c r="E46" s="25"/>
      <c r="F46" s="54"/>
      <c r="G46" s="51"/>
      <c r="H46" s="51"/>
      <c r="I46" s="51"/>
    </row>
    <row r="47" spans="1:9" ht="68.25" customHeight="1" thickBot="1">
      <c r="A47" s="8" t="s">
        <v>56</v>
      </c>
      <c r="B47" s="9" t="s">
        <v>57</v>
      </c>
      <c r="C47" s="6" t="s">
        <v>20</v>
      </c>
      <c r="D47" s="17">
        <f>SUM(E47+F47+G47)</f>
        <v>217949.22512999998</v>
      </c>
      <c r="E47" s="17">
        <f>SUM(E48+E51+E54+E57+E60+E63+E66+E75+E72)</f>
        <v>68848.869960000011</v>
      </c>
      <c r="F47" s="41">
        <f>SUM(F48+F51+F54+F57+F60+F63+F66+F75+F72)</f>
        <v>77507.463169999988</v>
      </c>
      <c r="G47" s="17">
        <f>SUM(G48+G51+G54+G57+G60+G63+G66+G75)</f>
        <v>71592.891999999993</v>
      </c>
      <c r="H47" s="17">
        <f t="shared" ref="H47:I47" si="6">SUM(H48+H51+H54+H57+H60+H63+H66+H75)</f>
        <v>71534.991999999998</v>
      </c>
      <c r="I47" s="17">
        <f t="shared" si="6"/>
        <v>0</v>
      </c>
    </row>
    <row r="48" spans="1:9" ht="42" customHeight="1">
      <c r="A48" s="56" t="s">
        <v>58</v>
      </c>
      <c r="B48" s="60" t="s">
        <v>59</v>
      </c>
      <c r="C48" s="11" t="s">
        <v>34</v>
      </c>
      <c r="D48" s="49">
        <f>SUM(E48+F48+G48)</f>
        <v>195914.12586999999</v>
      </c>
      <c r="E48" s="49">
        <v>61201.035830000001</v>
      </c>
      <c r="F48" s="52">
        <v>68630.564039999997</v>
      </c>
      <c r="G48" s="49">
        <v>66082.525999999998</v>
      </c>
      <c r="H48" s="49">
        <v>66024.626000000004</v>
      </c>
      <c r="I48" s="49"/>
    </row>
    <row r="49" spans="1:9" ht="53.25" customHeight="1">
      <c r="A49" s="57"/>
      <c r="B49" s="61"/>
      <c r="C49" s="11" t="s">
        <v>29</v>
      </c>
      <c r="D49" s="50"/>
      <c r="E49" s="50"/>
      <c r="F49" s="53"/>
      <c r="G49" s="50"/>
      <c r="H49" s="50"/>
      <c r="I49" s="50"/>
    </row>
    <row r="50" spans="1:9" ht="54.75" customHeight="1" thickBot="1">
      <c r="A50" s="58"/>
      <c r="B50" s="62"/>
      <c r="C50" s="7" t="s">
        <v>52</v>
      </c>
      <c r="D50" s="51"/>
      <c r="E50" s="51"/>
      <c r="F50" s="54"/>
      <c r="G50" s="51"/>
      <c r="H50" s="51"/>
      <c r="I50" s="51"/>
    </row>
    <row r="51" spans="1:9" ht="40.5" customHeight="1">
      <c r="A51" s="56" t="s">
        <v>60</v>
      </c>
      <c r="B51" s="56" t="s">
        <v>61</v>
      </c>
      <c r="C51" s="11" t="s">
        <v>28</v>
      </c>
      <c r="D51" s="49">
        <f>SUM(E51+F51+G51)</f>
        <v>17436.704550000002</v>
      </c>
      <c r="E51" s="49">
        <v>5469.0446499999998</v>
      </c>
      <c r="F51" s="52">
        <v>6457.2938999999997</v>
      </c>
      <c r="G51" s="52">
        <v>5510.366</v>
      </c>
      <c r="H51" s="52">
        <v>5510.366</v>
      </c>
      <c r="I51" s="49"/>
    </row>
    <row r="52" spans="1:9" ht="63.75" customHeight="1">
      <c r="A52" s="57"/>
      <c r="B52" s="57"/>
      <c r="C52" s="11" t="s">
        <v>62</v>
      </c>
      <c r="D52" s="50"/>
      <c r="E52" s="50"/>
      <c r="F52" s="53"/>
      <c r="G52" s="53"/>
      <c r="H52" s="53"/>
      <c r="I52" s="50"/>
    </row>
    <row r="53" spans="1:9" ht="8.25" customHeight="1" thickBot="1">
      <c r="A53" s="58"/>
      <c r="B53" s="58"/>
      <c r="C53" s="7"/>
      <c r="D53" s="51"/>
      <c r="E53" s="51"/>
      <c r="F53" s="54"/>
      <c r="G53" s="54"/>
      <c r="H53" s="54"/>
      <c r="I53" s="51"/>
    </row>
    <row r="54" spans="1:9" ht="39" customHeight="1">
      <c r="A54" s="56" t="s">
        <v>63</v>
      </c>
      <c r="B54" s="56" t="s">
        <v>64</v>
      </c>
      <c r="C54" s="11" t="s">
        <v>28</v>
      </c>
      <c r="D54" s="49">
        <v>0</v>
      </c>
      <c r="E54" s="49">
        <v>0</v>
      </c>
      <c r="F54" s="52">
        <v>0</v>
      </c>
      <c r="G54" s="49">
        <v>0</v>
      </c>
      <c r="H54" s="49"/>
      <c r="I54" s="49"/>
    </row>
    <row r="55" spans="1:9" ht="53.25" customHeight="1">
      <c r="A55" s="57"/>
      <c r="B55" s="57"/>
      <c r="C55" s="11" t="s">
        <v>29</v>
      </c>
      <c r="D55" s="50"/>
      <c r="E55" s="50"/>
      <c r="F55" s="53"/>
      <c r="G55" s="50"/>
      <c r="H55" s="50"/>
      <c r="I55" s="50"/>
    </row>
    <row r="56" spans="1:9" ht="167.25" customHeight="1" thickBot="1">
      <c r="A56" s="58"/>
      <c r="B56" s="58"/>
      <c r="C56" s="7" t="s">
        <v>65</v>
      </c>
      <c r="D56" s="51"/>
      <c r="E56" s="51"/>
      <c r="F56" s="54"/>
      <c r="G56" s="51"/>
      <c r="H56" s="51"/>
      <c r="I56" s="51"/>
    </row>
    <row r="57" spans="1:9" ht="40.5" customHeight="1">
      <c r="A57" s="56" t="s">
        <v>66</v>
      </c>
      <c r="B57" s="56" t="s">
        <v>67</v>
      </c>
      <c r="C57" s="11" t="s">
        <v>28</v>
      </c>
      <c r="D57" s="49">
        <v>0</v>
      </c>
      <c r="E57" s="49">
        <v>0</v>
      </c>
      <c r="F57" s="52">
        <v>0</v>
      </c>
      <c r="G57" s="49">
        <v>0</v>
      </c>
      <c r="H57" s="49"/>
      <c r="I57" s="49"/>
    </row>
    <row r="58" spans="1:9" ht="53.25" customHeight="1">
      <c r="A58" s="57"/>
      <c r="B58" s="57"/>
      <c r="C58" s="11" t="s">
        <v>29</v>
      </c>
      <c r="D58" s="50"/>
      <c r="E58" s="50"/>
      <c r="F58" s="53"/>
      <c r="G58" s="50"/>
      <c r="H58" s="50"/>
      <c r="I58" s="50"/>
    </row>
    <row r="59" spans="1:9" ht="168" customHeight="1" thickBot="1">
      <c r="A59" s="58"/>
      <c r="B59" s="58"/>
      <c r="C59" s="7" t="s">
        <v>65</v>
      </c>
      <c r="D59" s="51"/>
      <c r="E59" s="51"/>
      <c r="F59" s="54"/>
      <c r="G59" s="51"/>
      <c r="H59" s="51"/>
      <c r="I59" s="51"/>
    </row>
    <row r="60" spans="1:9" ht="39.75" customHeight="1">
      <c r="A60" s="56" t="s">
        <v>68</v>
      </c>
      <c r="B60" s="56" t="s">
        <v>69</v>
      </c>
      <c r="C60" s="11" t="s">
        <v>28</v>
      </c>
      <c r="D60" s="49">
        <f>SUM(E60)</f>
        <v>165.78948</v>
      </c>
      <c r="E60" s="49">
        <v>165.78948</v>
      </c>
      <c r="F60" s="52">
        <v>221.05264</v>
      </c>
      <c r="G60" s="49"/>
      <c r="H60" s="49"/>
      <c r="I60" s="49"/>
    </row>
    <row r="61" spans="1:9" ht="51" customHeight="1">
      <c r="A61" s="57"/>
      <c r="B61" s="57"/>
      <c r="C61" s="11" t="s">
        <v>29</v>
      </c>
      <c r="D61" s="50"/>
      <c r="E61" s="50"/>
      <c r="F61" s="53"/>
      <c r="G61" s="50"/>
      <c r="H61" s="50"/>
      <c r="I61" s="50"/>
    </row>
    <row r="62" spans="1:9" ht="105.75" customHeight="1" thickBot="1">
      <c r="A62" s="58"/>
      <c r="B62" s="58"/>
      <c r="C62" s="7" t="s">
        <v>70</v>
      </c>
      <c r="D62" s="51"/>
      <c r="E62" s="51"/>
      <c r="F62" s="54"/>
      <c r="G62" s="51"/>
      <c r="H62" s="51"/>
      <c r="I62" s="51"/>
    </row>
    <row r="63" spans="1:9" ht="38.25" customHeight="1">
      <c r="A63" s="56" t="s">
        <v>71</v>
      </c>
      <c r="B63" s="56" t="s">
        <v>72</v>
      </c>
      <c r="C63" s="11" t="s">
        <v>28</v>
      </c>
      <c r="D63" s="49">
        <v>0</v>
      </c>
      <c r="E63" s="49">
        <v>0</v>
      </c>
      <c r="F63" s="52">
        <v>0</v>
      </c>
      <c r="G63" s="49">
        <v>0</v>
      </c>
      <c r="H63" s="49"/>
      <c r="I63" s="49"/>
    </row>
    <row r="64" spans="1:9" ht="52.5" customHeight="1">
      <c r="A64" s="57"/>
      <c r="B64" s="57"/>
      <c r="C64" s="11" t="s">
        <v>29</v>
      </c>
      <c r="D64" s="50"/>
      <c r="E64" s="50"/>
      <c r="F64" s="53"/>
      <c r="G64" s="50"/>
      <c r="H64" s="50"/>
      <c r="I64" s="50"/>
    </row>
    <row r="65" spans="1:9" ht="107.25" customHeight="1" thickBot="1">
      <c r="A65" s="58"/>
      <c r="B65" s="58"/>
      <c r="C65" s="7" t="s">
        <v>70</v>
      </c>
      <c r="D65" s="51"/>
      <c r="E65" s="51"/>
      <c r="F65" s="54"/>
      <c r="G65" s="51"/>
      <c r="H65" s="51"/>
      <c r="I65" s="51"/>
    </row>
    <row r="66" spans="1:9" ht="38.25" customHeight="1">
      <c r="A66" s="56" t="s">
        <v>73</v>
      </c>
      <c r="B66" s="56" t="s">
        <v>74</v>
      </c>
      <c r="C66" s="11" t="s">
        <v>28</v>
      </c>
      <c r="D66" s="49">
        <v>0</v>
      </c>
      <c r="E66" s="49">
        <v>330</v>
      </c>
      <c r="F66" s="52">
        <v>848.495</v>
      </c>
      <c r="G66" s="49">
        <v>0</v>
      </c>
      <c r="H66" s="49"/>
      <c r="I66" s="49"/>
    </row>
    <row r="67" spans="1:9" ht="54.75" customHeight="1">
      <c r="A67" s="57"/>
      <c r="B67" s="57"/>
      <c r="C67" s="11" t="s">
        <v>29</v>
      </c>
      <c r="D67" s="50"/>
      <c r="E67" s="50"/>
      <c r="F67" s="53"/>
      <c r="G67" s="50"/>
      <c r="H67" s="50"/>
      <c r="I67" s="50"/>
    </row>
    <row r="68" spans="1:9" ht="168.75" customHeight="1" thickBot="1">
      <c r="A68" s="58"/>
      <c r="B68" s="58"/>
      <c r="C68" s="7" t="s">
        <v>65</v>
      </c>
      <c r="D68" s="51"/>
      <c r="E68" s="51"/>
      <c r="F68" s="54"/>
      <c r="G68" s="51"/>
      <c r="H68" s="51"/>
      <c r="I68" s="51"/>
    </row>
    <row r="69" spans="1:9" ht="37.5" customHeight="1">
      <c r="A69" s="56" t="s">
        <v>75</v>
      </c>
      <c r="B69" s="56" t="s">
        <v>76</v>
      </c>
      <c r="C69" s="11" t="s">
        <v>28</v>
      </c>
      <c r="D69" s="49">
        <v>0</v>
      </c>
      <c r="E69" s="49">
        <v>0</v>
      </c>
      <c r="F69" s="52">
        <v>0</v>
      </c>
      <c r="G69" s="49">
        <v>0</v>
      </c>
      <c r="H69" s="49"/>
      <c r="I69" s="49"/>
    </row>
    <row r="70" spans="1:9" ht="53.25" customHeight="1">
      <c r="A70" s="57"/>
      <c r="B70" s="57"/>
      <c r="C70" s="11" t="s">
        <v>29</v>
      </c>
      <c r="D70" s="50"/>
      <c r="E70" s="50"/>
      <c r="F70" s="53"/>
      <c r="G70" s="50"/>
      <c r="H70" s="50"/>
      <c r="I70" s="50"/>
    </row>
    <row r="71" spans="1:9" ht="105.75" customHeight="1" thickBot="1">
      <c r="A71" s="58"/>
      <c r="B71" s="58"/>
      <c r="C71" s="7" t="s">
        <v>70</v>
      </c>
      <c r="D71" s="51"/>
      <c r="E71" s="51"/>
      <c r="F71" s="54"/>
      <c r="G71" s="51"/>
      <c r="H71" s="51"/>
      <c r="I71" s="51"/>
    </row>
    <row r="72" spans="1:9" ht="37.5" customHeight="1">
      <c r="A72" s="56" t="s">
        <v>100</v>
      </c>
      <c r="B72" s="56" t="s">
        <v>101</v>
      </c>
      <c r="C72" s="11" t="s">
        <v>28</v>
      </c>
      <c r="D72" s="49">
        <v>1508</v>
      </c>
      <c r="E72" s="49">
        <v>1508</v>
      </c>
      <c r="F72" s="52">
        <v>750.05759</v>
      </c>
      <c r="G72" s="49">
        <v>0</v>
      </c>
      <c r="H72" s="49"/>
      <c r="I72" s="49"/>
    </row>
    <row r="73" spans="1:9" ht="53.25" customHeight="1">
      <c r="A73" s="57"/>
      <c r="B73" s="57"/>
      <c r="C73" s="11" t="s">
        <v>29</v>
      </c>
      <c r="D73" s="50"/>
      <c r="E73" s="50"/>
      <c r="F73" s="53"/>
      <c r="G73" s="50"/>
      <c r="H73" s="50"/>
      <c r="I73" s="50"/>
    </row>
    <row r="74" spans="1:9" ht="105.75" customHeight="1" thickBot="1">
      <c r="A74" s="58"/>
      <c r="B74" s="58"/>
      <c r="C74" s="7" t="s">
        <v>70</v>
      </c>
      <c r="D74" s="51"/>
      <c r="E74" s="51"/>
      <c r="F74" s="54"/>
      <c r="G74" s="51"/>
      <c r="H74" s="51"/>
      <c r="I74" s="51"/>
    </row>
    <row r="75" spans="1:9" ht="37.5" customHeight="1">
      <c r="A75" s="56" t="s">
        <v>102</v>
      </c>
      <c r="B75" s="56" t="s">
        <v>103</v>
      </c>
      <c r="C75" s="11" t="s">
        <v>28</v>
      </c>
      <c r="D75" s="49">
        <v>175</v>
      </c>
      <c r="E75" s="49">
        <v>175</v>
      </c>
      <c r="F75" s="52">
        <v>600</v>
      </c>
      <c r="G75" s="49">
        <v>0</v>
      </c>
      <c r="H75" s="49"/>
      <c r="I75" s="49"/>
    </row>
    <row r="76" spans="1:9" ht="53.25" customHeight="1">
      <c r="A76" s="57"/>
      <c r="B76" s="57"/>
      <c r="C76" s="11" t="s">
        <v>29</v>
      </c>
      <c r="D76" s="50"/>
      <c r="E76" s="50"/>
      <c r="F76" s="53"/>
      <c r="G76" s="50"/>
      <c r="H76" s="50"/>
      <c r="I76" s="50"/>
    </row>
    <row r="77" spans="1:9" ht="105.75" customHeight="1" thickBot="1">
      <c r="A77" s="58"/>
      <c r="B77" s="58"/>
      <c r="C77" s="7" t="s">
        <v>70</v>
      </c>
      <c r="D77" s="51"/>
      <c r="E77" s="51"/>
      <c r="F77" s="54"/>
      <c r="G77" s="51"/>
      <c r="H77" s="51"/>
      <c r="I77" s="51"/>
    </row>
    <row r="78" spans="1:9" ht="41.25" customHeight="1" thickBot="1">
      <c r="A78" s="8" t="s">
        <v>77</v>
      </c>
      <c r="B78" s="12" t="s">
        <v>78</v>
      </c>
      <c r="C78" s="6" t="s">
        <v>20</v>
      </c>
      <c r="D78" s="17">
        <f>SUM(E78+F78+G78+H78+I78)</f>
        <v>258662.86173999996</v>
      </c>
      <c r="E78" s="17">
        <f>SUM(E79+E81+E85)</f>
        <v>60356.758619999993</v>
      </c>
      <c r="F78" s="41">
        <f t="shared" ref="F78:G78" si="7">SUM(F79+F81+F85)</f>
        <v>72730.951319999993</v>
      </c>
      <c r="G78" s="17">
        <f t="shared" si="7"/>
        <v>62787.575899999996</v>
      </c>
      <c r="H78" s="17">
        <f t="shared" ref="H78" si="8">SUM(H79+H81+H85)</f>
        <v>62787.575899999996</v>
      </c>
      <c r="I78" s="17">
        <f t="shared" ref="I78" si="9">SUM(I79+I81+I85)</f>
        <v>0</v>
      </c>
    </row>
    <row r="79" spans="1:9" ht="41.25" customHeight="1">
      <c r="A79" s="56" t="s">
        <v>79</v>
      </c>
      <c r="B79" s="56" t="s">
        <v>80</v>
      </c>
      <c r="C79" s="11" t="s">
        <v>28</v>
      </c>
      <c r="D79" s="49">
        <f>SUM(E79+F79+G79)</f>
        <v>130669.31798000001</v>
      </c>
      <c r="E79" s="49">
        <v>41044.156199999998</v>
      </c>
      <c r="F79" s="52">
        <v>45224.176780000002</v>
      </c>
      <c r="G79" s="52">
        <v>44400.985000000001</v>
      </c>
      <c r="H79" s="52">
        <v>44400.985000000001</v>
      </c>
      <c r="I79" s="49"/>
    </row>
    <row r="80" spans="1:9" ht="53.25" customHeight="1" thickBot="1">
      <c r="A80" s="58"/>
      <c r="B80" s="58"/>
      <c r="C80" s="7" t="s">
        <v>81</v>
      </c>
      <c r="D80" s="51"/>
      <c r="E80" s="51"/>
      <c r="F80" s="54"/>
      <c r="G80" s="54"/>
      <c r="H80" s="54"/>
      <c r="I80" s="51"/>
    </row>
    <row r="81" spans="1:9" ht="39.75" customHeight="1">
      <c r="A81" s="56" t="s">
        <v>82</v>
      </c>
      <c r="B81" s="56" t="s">
        <v>83</v>
      </c>
      <c r="C81" s="11" t="s">
        <v>34</v>
      </c>
      <c r="D81" s="49"/>
      <c r="E81" s="49"/>
      <c r="F81" s="52"/>
      <c r="G81" s="49"/>
      <c r="H81" s="49"/>
      <c r="I81" s="49"/>
    </row>
    <row r="82" spans="1:9" ht="6" customHeight="1">
      <c r="A82" s="57"/>
      <c r="B82" s="57"/>
      <c r="C82" s="11"/>
      <c r="D82" s="50"/>
      <c r="E82" s="50"/>
      <c r="F82" s="53"/>
      <c r="G82" s="50"/>
      <c r="H82" s="50"/>
      <c r="I82" s="50"/>
    </row>
    <row r="83" spans="1:9" ht="52.5" customHeight="1">
      <c r="A83" s="57"/>
      <c r="B83" s="57"/>
      <c r="C83" s="11" t="s">
        <v>29</v>
      </c>
      <c r="D83" s="50"/>
      <c r="E83" s="50"/>
      <c r="F83" s="53"/>
      <c r="G83" s="50"/>
      <c r="H83" s="50"/>
      <c r="I83" s="50"/>
    </row>
    <row r="84" spans="1:9" ht="209.25" customHeight="1" thickBot="1">
      <c r="A84" s="58"/>
      <c r="B84" s="58"/>
      <c r="C84" s="7" t="s">
        <v>84</v>
      </c>
      <c r="D84" s="51"/>
      <c r="E84" s="51"/>
      <c r="F84" s="54"/>
      <c r="G84" s="51"/>
      <c r="H84" s="51"/>
      <c r="I84" s="51"/>
    </row>
    <row r="85" spans="1:9" ht="37.5" customHeight="1">
      <c r="A85" s="56" t="s">
        <v>85</v>
      </c>
      <c r="B85" s="56" t="s">
        <v>86</v>
      </c>
      <c r="C85" s="11" t="s">
        <v>34</v>
      </c>
      <c r="D85" s="49">
        <f>SUM(E85+F85+G85)</f>
        <v>65205.96785999999</v>
      </c>
      <c r="E85" s="49">
        <v>19312.602419999999</v>
      </c>
      <c r="F85" s="52">
        <v>27506.774539999999</v>
      </c>
      <c r="G85" s="49">
        <v>18386.590899999999</v>
      </c>
      <c r="H85" s="49">
        <v>18386.590899999999</v>
      </c>
      <c r="I85" s="49"/>
    </row>
    <row r="86" spans="1:9" ht="4.5" customHeight="1">
      <c r="A86" s="57"/>
      <c r="B86" s="57"/>
      <c r="C86" s="11"/>
      <c r="D86" s="50"/>
      <c r="E86" s="50"/>
      <c r="F86" s="53"/>
      <c r="G86" s="50"/>
      <c r="H86" s="50"/>
      <c r="I86" s="50"/>
    </row>
    <row r="87" spans="1:9" ht="54.75" customHeight="1">
      <c r="A87" s="57"/>
      <c r="B87" s="57"/>
      <c r="C87" s="11" t="s">
        <v>29</v>
      </c>
      <c r="D87" s="50"/>
      <c r="E87" s="50"/>
      <c r="F87" s="53"/>
      <c r="G87" s="50"/>
      <c r="H87" s="50"/>
      <c r="I87" s="50"/>
    </row>
    <row r="88" spans="1:9" ht="205.5" customHeight="1" thickBot="1">
      <c r="A88" s="58"/>
      <c r="B88" s="58"/>
      <c r="C88" s="7" t="s">
        <v>84</v>
      </c>
      <c r="D88" s="51"/>
      <c r="E88" s="51"/>
      <c r="F88" s="54"/>
      <c r="G88" s="51"/>
      <c r="H88" s="51"/>
      <c r="I88" s="51"/>
    </row>
    <row r="89" spans="1:9" ht="54" customHeight="1" thickBot="1">
      <c r="A89" s="8" t="s">
        <v>87</v>
      </c>
      <c r="B89" s="9" t="s">
        <v>88</v>
      </c>
      <c r="C89" s="6" t="s">
        <v>20</v>
      </c>
      <c r="D89" s="18">
        <v>0</v>
      </c>
      <c r="E89" s="18">
        <v>0</v>
      </c>
      <c r="F89" s="48">
        <v>0</v>
      </c>
      <c r="G89" s="18">
        <v>0</v>
      </c>
      <c r="H89" s="18">
        <v>0</v>
      </c>
      <c r="I89" s="18">
        <v>0</v>
      </c>
    </row>
    <row r="90" spans="1:9" ht="37.5" customHeight="1">
      <c r="A90" s="56" t="s">
        <v>89</v>
      </c>
      <c r="B90" s="60" t="s">
        <v>90</v>
      </c>
      <c r="C90" s="11" t="s">
        <v>34</v>
      </c>
      <c r="D90" s="49"/>
      <c r="E90" s="49"/>
      <c r="F90" s="52"/>
      <c r="G90" s="49"/>
      <c r="H90" s="49"/>
      <c r="I90" s="49"/>
    </row>
    <row r="91" spans="1:9" ht="8.25" customHeight="1">
      <c r="A91" s="57"/>
      <c r="B91" s="61"/>
      <c r="C91" s="11"/>
      <c r="D91" s="50"/>
      <c r="E91" s="50"/>
      <c r="F91" s="53"/>
      <c r="G91" s="50"/>
      <c r="H91" s="50"/>
      <c r="I91" s="50"/>
    </row>
    <row r="92" spans="1:9" ht="54.75" customHeight="1">
      <c r="A92" s="57"/>
      <c r="B92" s="61"/>
      <c r="C92" s="11" t="s">
        <v>29</v>
      </c>
      <c r="D92" s="50"/>
      <c r="E92" s="50"/>
      <c r="F92" s="53"/>
      <c r="G92" s="50"/>
      <c r="H92" s="50"/>
      <c r="I92" s="50"/>
    </row>
    <row r="93" spans="1:9" ht="156.75" customHeight="1" thickBot="1">
      <c r="A93" s="58"/>
      <c r="B93" s="62"/>
      <c r="C93" s="7" t="s">
        <v>91</v>
      </c>
      <c r="D93" s="51"/>
      <c r="E93" s="51"/>
      <c r="F93" s="54"/>
      <c r="G93" s="51"/>
      <c r="H93" s="51"/>
      <c r="I93" s="51"/>
    </row>
    <row r="94" spans="1:9" ht="41.25" customHeight="1" thickBot="1">
      <c r="A94" s="10" t="s">
        <v>92</v>
      </c>
      <c r="B94" s="13" t="s">
        <v>93</v>
      </c>
      <c r="C94" s="7" t="s">
        <v>20</v>
      </c>
      <c r="D94" s="18"/>
      <c r="E94" s="18"/>
      <c r="F94" s="48"/>
      <c r="G94" s="18"/>
      <c r="H94" s="18"/>
      <c r="I94" s="18"/>
    </row>
    <row r="95" spans="1:9" ht="39" customHeight="1">
      <c r="A95" s="56" t="s">
        <v>94</v>
      </c>
      <c r="B95" s="60" t="s">
        <v>95</v>
      </c>
      <c r="C95" s="11" t="s">
        <v>34</v>
      </c>
      <c r="D95" s="49"/>
      <c r="E95" s="49"/>
      <c r="F95" s="52"/>
      <c r="G95" s="49"/>
      <c r="H95" s="49"/>
      <c r="I95" s="49"/>
    </row>
    <row r="96" spans="1:9" ht="7.5" customHeight="1">
      <c r="A96" s="57"/>
      <c r="B96" s="61"/>
      <c r="C96" s="11"/>
      <c r="D96" s="50"/>
      <c r="E96" s="50"/>
      <c r="F96" s="53"/>
      <c r="G96" s="50"/>
      <c r="H96" s="50"/>
      <c r="I96" s="50"/>
    </row>
    <row r="97" spans="1:9" ht="53.25" customHeight="1">
      <c r="A97" s="57"/>
      <c r="B97" s="61"/>
      <c r="C97" s="11" t="s">
        <v>29</v>
      </c>
      <c r="D97" s="50"/>
      <c r="E97" s="50"/>
      <c r="F97" s="53"/>
      <c r="G97" s="50"/>
      <c r="H97" s="50"/>
      <c r="I97" s="50"/>
    </row>
    <row r="98" spans="1:9" ht="157.5" customHeight="1" thickBot="1">
      <c r="A98" s="58"/>
      <c r="B98" s="62"/>
      <c r="C98" s="7" t="s">
        <v>91</v>
      </c>
      <c r="D98" s="51"/>
      <c r="E98" s="51"/>
      <c r="F98" s="54"/>
      <c r="G98" s="51"/>
      <c r="H98" s="51"/>
      <c r="I98" s="51"/>
    </row>
    <row r="99" spans="1:9">
      <c r="A99" s="2"/>
    </row>
    <row r="100" spans="1:9">
      <c r="A100" s="14" t="s">
        <v>96</v>
      </c>
    </row>
    <row r="101" spans="1:9" ht="33.75" customHeight="1">
      <c r="A101" s="55" t="s">
        <v>97</v>
      </c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2"/>
    </row>
    <row r="103" spans="1:9">
      <c r="A103" s="1"/>
    </row>
    <row r="104" spans="1:9">
      <c r="A104" s="1"/>
    </row>
    <row r="105" spans="1:9">
      <c r="A105" s="1"/>
    </row>
    <row r="106" spans="1:9">
      <c r="A106" s="1"/>
    </row>
    <row r="107" spans="1:9">
      <c r="A107" s="1"/>
    </row>
    <row r="108" spans="1:9">
      <c r="A108" s="1"/>
    </row>
    <row r="109" spans="1:9">
      <c r="A109" s="1"/>
    </row>
    <row r="110" spans="1:9">
      <c r="A110" s="1"/>
    </row>
    <row r="111" spans="1:9">
      <c r="A111" s="1"/>
    </row>
    <row r="112" spans="1:9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</sheetData>
  <mergeCells count="193">
    <mergeCell ref="A19:A21"/>
    <mergeCell ref="B19:B21"/>
    <mergeCell ref="A8:A11"/>
    <mergeCell ref="B8:B11"/>
    <mergeCell ref="C8:C11"/>
    <mergeCell ref="D8:I8"/>
    <mergeCell ref="D9:D11"/>
    <mergeCell ref="A13:A15"/>
    <mergeCell ref="B13:B15"/>
    <mergeCell ref="B16:B18"/>
    <mergeCell ref="A16:A18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F32:F33"/>
    <mergeCell ref="G32:G33"/>
    <mergeCell ref="E32:E33"/>
    <mergeCell ref="H36:H37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41:H43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48:H50"/>
    <mergeCell ref="I48:I50"/>
    <mergeCell ref="A51:A53"/>
    <mergeCell ref="B51:B53"/>
    <mergeCell ref="D51:D53"/>
    <mergeCell ref="E51:E53"/>
    <mergeCell ref="F51:F53"/>
    <mergeCell ref="G51:G53"/>
    <mergeCell ref="H51:H53"/>
    <mergeCell ref="I51:I53"/>
    <mergeCell ref="A48:A50"/>
    <mergeCell ref="B48:B50"/>
    <mergeCell ref="D48:D50"/>
    <mergeCell ref="E48:E50"/>
    <mergeCell ref="F48:F50"/>
    <mergeCell ref="G48:G50"/>
    <mergeCell ref="H54:H56"/>
    <mergeCell ref="I54:I56"/>
    <mergeCell ref="A57:A59"/>
    <mergeCell ref="B57:B59"/>
    <mergeCell ref="D57:D59"/>
    <mergeCell ref="E57:E59"/>
    <mergeCell ref="F57:F59"/>
    <mergeCell ref="G57:G59"/>
    <mergeCell ref="H57:H59"/>
    <mergeCell ref="I57:I59"/>
    <mergeCell ref="A54:A56"/>
    <mergeCell ref="B54:B56"/>
    <mergeCell ref="D54:D56"/>
    <mergeCell ref="E54:E56"/>
    <mergeCell ref="F54:F56"/>
    <mergeCell ref="G54:G56"/>
    <mergeCell ref="D69:D71"/>
    <mergeCell ref="E69:E71"/>
    <mergeCell ref="F69:F71"/>
    <mergeCell ref="G69:G71"/>
    <mergeCell ref="H69:H71"/>
    <mergeCell ref="I69:I71"/>
    <mergeCell ref="H60:H62"/>
    <mergeCell ref="I60:I62"/>
    <mergeCell ref="A63:A65"/>
    <mergeCell ref="B63:B65"/>
    <mergeCell ref="D63:D65"/>
    <mergeCell ref="E63:E65"/>
    <mergeCell ref="F63:F65"/>
    <mergeCell ref="G63:G65"/>
    <mergeCell ref="H63:H65"/>
    <mergeCell ref="I63:I65"/>
    <mergeCell ref="A60:A62"/>
    <mergeCell ref="B60:B62"/>
    <mergeCell ref="D60:D62"/>
    <mergeCell ref="E60:E62"/>
    <mergeCell ref="F60:F62"/>
    <mergeCell ref="G60:G62"/>
    <mergeCell ref="A79:A80"/>
    <mergeCell ref="B79:B80"/>
    <mergeCell ref="D79:D80"/>
    <mergeCell ref="E79:E80"/>
    <mergeCell ref="F79:F80"/>
    <mergeCell ref="G79:G80"/>
    <mergeCell ref="H66:H68"/>
    <mergeCell ref="I66:I68"/>
    <mergeCell ref="A75:A77"/>
    <mergeCell ref="B75:B77"/>
    <mergeCell ref="D75:D77"/>
    <mergeCell ref="E75:E77"/>
    <mergeCell ref="F75:F77"/>
    <mergeCell ref="G75:G77"/>
    <mergeCell ref="H75:H77"/>
    <mergeCell ref="I75:I77"/>
    <mergeCell ref="A66:A68"/>
    <mergeCell ref="B66:B68"/>
    <mergeCell ref="D66:D68"/>
    <mergeCell ref="E66:E68"/>
    <mergeCell ref="F66:F68"/>
    <mergeCell ref="G66:G68"/>
    <mergeCell ref="A69:A71"/>
    <mergeCell ref="B69:B71"/>
    <mergeCell ref="A2:I2"/>
    <mergeCell ref="A3:I3"/>
    <mergeCell ref="A4:I4"/>
    <mergeCell ref="A5:I5"/>
    <mergeCell ref="A6:I6"/>
    <mergeCell ref="A95:A98"/>
    <mergeCell ref="B95:B98"/>
    <mergeCell ref="D95:D98"/>
    <mergeCell ref="E95:E98"/>
    <mergeCell ref="F95:F98"/>
    <mergeCell ref="G95:G98"/>
    <mergeCell ref="H85:H88"/>
    <mergeCell ref="I85:I88"/>
    <mergeCell ref="A90:A93"/>
    <mergeCell ref="B90:B93"/>
    <mergeCell ref="D90:D93"/>
    <mergeCell ref="E90:E93"/>
    <mergeCell ref="F90:F93"/>
    <mergeCell ref="G90:G93"/>
    <mergeCell ref="A72:A74"/>
    <mergeCell ref="B72:B74"/>
    <mergeCell ref="D72:D74"/>
    <mergeCell ref="G81:G84"/>
    <mergeCell ref="H81:H84"/>
    <mergeCell ref="E72:E74"/>
    <mergeCell ref="F72:F74"/>
    <mergeCell ref="G72:G74"/>
    <mergeCell ref="H72:H74"/>
    <mergeCell ref="I72:I74"/>
    <mergeCell ref="A101:I101"/>
    <mergeCell ref="H90:H93"/>
    <mergeCell ref="I90:I93"/>
    <mergeCell ref="A85:A88"/>
    <mergeCell ref="B85:B88"/>
    <mergeCell ref="D85:D88"/>
    <mergeCell ref="E85:E88"/>
    <mergeCell ref="F85:F88"/>
    <mergeCell ref="G85:G88"/>
    <mergeCell ref="H79:H80"/>
    <mergeCell ref="I79:I80"/>
    <mergeCell ref="A81:A84"/>
    <mergeCell ref="B81:B84"/>
    <mergeCell ref="D81:D84"/>
    <mergeCell ref="E81:E84"/>
    <mergeCell ref="F81:F84"/>
    <mergeCell ref="H95:H98"/>
    <mergeCell ref="I95:I98"/>
    <mergeCell ref="I81:I8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4" manualBreakCount="4">
    <brk id="36" max="8" man="1"/>
    <brk id="58" max="8" man="1"/>
    <brk id="76" max="8" man="1"/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январь23</vt:lpstr>
      <vt:lpstr>Лист2</vt:lpstr>
      <vt:lpstr>Лист3</vt:lpstr>
      <vt:lpstr>Лист4</vt:lpstr>
      <vt:lpstr>Лист5</vt:lpstr>
      <vt:lpstr>Лист6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2023-01-23T11:32:06Z</cp:lastPrinted>
  <dcterms:created xsi:type="dcterms:W3CDTF">2022-02-14T05:29:06Z</dcterms:created>
  <dcterms:modified xsi:type="dcterms:W3CDTF">2023-11-17T09:24:11Z</dcterms:modified>
</cp:coreProperties>
</file>