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рограмма\"/>
    </mc:Choice>
  </mc:AlternateContent>
  <bookViews>
    <workbookView xWindow="120" yWindow="120" windowWidth="23250" windowHeight="12525" activeTab="1"/>
  </bookViews>
  <sheets>
    <sheet name="июнь" sheetId="1" r:id="rId1"/>
    <sheet name="октябрь" sheetId="2" r:id="rId2"/>
    <sheet name="Лист3" sheetId="3" r:id="rId3"/>
    <sheet name="Лист4" sheetId="4" r:id="rId4"/>
    <sheet name="Лист5" sheetId="5" r:id="rId5"/>
    <sheet name="Лист6" sheetId="6" r:id="rId6"/>
  </sheets>
  <definedNames>
    <definedName name="_xlnm.Print_Area" localSheetId="0">июнь!$A$1:$I$105</definedName>
    <definedName name="_xlnm.Print_Area" localSheetId="1">октябрь!$A$1:$J$116</definedName>
  </definedNames>
  <calcPr calcId="152511"/>
</workbook>
</file>

<file path=xl/calcChain.xml><?xml version="1.0" encoding="utf-8"?>
<calcChain xmlns="http://schemas.openxmlformats.org/spreadsheetml/2006/main">
  <c r="H14" i="2" l="1"/>
  <c r="I14" i="2"/>
  <c r="J84" i="2" l="1"/>
  <c r="J50" i="2"/>
  <c r="J14" i="2" s="1"/>
  <c r="J19" i="2"/>
  <c r="J18" i="2"/>
  <c r="J15" i="2" s="1"/>
  <c r="J17" i="2"/>
  <c r="G50" i="2"/>
  <c r="E84" i="2"/>
  <c r="F84" i="2"/>
  <c r="G84" i="2"/>
  <c r="H84" i="2"/>
  <c r="I84" i="2"/>
  <c r="D85" i="2"/>
  <c r="D91" i="2"/>
  <c r="G17" i="2"/>
  <c r="G16" i="2"/>
  <c r="G22" i="2"/>
  <c r="J16" i="2" l="1"/>
  <c r="J13" i="2"/>
  <c r="D84" i="2"/>
  <c r="D63" i="2"/>
  <c r="D54" i="2"/>
  <c r="D51" i="2"/>
  <c r="I50" i="2"/>
  <c r="H50" i="2"/>
  <c r="F50" i="2"/>
  <c r="E50" i="2"/>
  <c r="D44" i="2"/>
  <c r="D41" i="2"/>
  <c r="D34" i="2"/>
  <c r="D32" i="2"/>
  <c r="D27" i="2"/>
  <c r="D22" i="2"/>
  <c r="F21" i="2"/>
  <c r="F19" i="2" s="1"/>
  <c r="D21" i="2"/>
  <c r="D20" i="2"/>
  <c r="I19" i="2"/>
  <c r="H19" i="2"/>
  <c r="G19" i="2"/>
  <c r="E19" i="2"/>
  <c r="D19" i="2"/>
  <c r="I18" i="2"/>
  <c r="I15" i="2" s="1"/>
  <c r="H18" i="2"/>
  <c r="H15" i="2" s="1"/>
  <c r="G18" i="2"/>
  <c r="F18" i="2"/>
  <c r="F15" i="2" s="1"/>
  <c r="E18" i="2"/>
  <c r="D18" i="2" s="1"/>
  <c r="I17" i="2"/>
  <c r="H17" i="2"/>
  <c r="H16" i="2" s="1"/>
  <c r="F17" i="2"/>
  <c r="E17" i="2"/>
  <c r="I16" i="2"/>
  <c r="F16" i="2"/>
  <c r="E16" i="2"/>
  <c r="G15" i="2"/>
  <c r="F14" i="2"/>
  <c r="F13" i="2" s="1"/>
  <c r="E14" i="2"/>
  <c r="I13" i="2" l="1"/>
  <c r="H13" i="2"/>
  <c r="D50" i="2"/>
  <c r="D16" i="2"/>
  <c r="D17" i="2"/>
  <c r="E13" i="2"/>
  <c r="G14" i="2"/>
  <c r="G13" i="2" s="1"/>
  <c r="E15" i="2"/>
  <c r="D15" i="2" s="1"/>
  <c r="G82" i="1"/>
  <c r="G17" i="1"/>
  <c r="G50" i="1"/>
  <c r="H50" i="1"/>
  <c r="I50" i="1"/>
  <c r="G18" i="1"/>
  <c r="G15" i="1" s="1"/>
  <c r="H18" i="1"/>
  <c r="I18" i="1"/>
  <c r="H17" i="1"/>
  <c r="I17" i="1"/>
  <c r="G19" i="1"/>
  <c r="H19" i="1"/>
  <c r="I19" i="1"/>
  <c r="F21" i="1"/>
  <c r="F19" i="1" s="1"/>
  <c r="D13" i="2" l="1"/>
  <c r="D14" i="2"/>
  <c r="H16" i="1"/>
  <c r="I16" i="1"/>
  <c r="H15" i="1"/>
  <c r="G16" i="1"/>
  <c r="F50" i="1"/>
  <c r="F17" i="1"/>
  <c r="F18" i="1"/>
  <c r="F15" i="1" s="1"/>
  <c r="E50" i="1" l="1"/>
  <c r="E17" i="1" l="1"/>
  <c r="E18" i="1"/>
  <c r="E15" i="1" s="1"/>
  <c r="D44" i="1"/>
  <c r="D51" i="1"/>
  <c r="E81" i="1"/>
  <c r="D88" i="1"/>
  <c r="H81" i="1"/>
  <c r="I81" i="1"/>
  <c r="I14" i="1" s="1"/>
  <c r="F81" i="1"/>
  <c r="F14" i="1" s="1"/>
  <c r="G81" i="1"/>
  <c r="G14" i="1" s="1"/>
  <c r="D63" i="1"/>
  <c r="D54" i="1"/>
  <c r="D20" i="1"/>
  <c r="D27" i="1"/>
  <c r="D41" i="1"/>
  <c r="D32" i="1"/>
  <c r="D34" i="1"/>
  <c r="I15" i="1"/>
  <c r="I13" i="1" l="1"/>
  <c r="H14" i="1"/>
  <c r="H13" i="1" s="1"/>
  <c r="F16" i="1"/>
  <c r="D50" i="1"/>
  <c r="D17" i="1"/>
  <c r="D15" i="1"/>
  <c r="E19" i="1"/>
  <c r="D19" i="1" s="1"/>
  <c r="D21" i="1"/>
  <c r="D18" i="1"/>
  <c r="D82" i="1"/>
  <c r="E16" i="1"/>
  <c r="D22" i="1"/>
  <c r="E14" i="1"/>
  <c r="E13" i="1" s="1"/>
  <c r="D81" i="1"/>
  <c r="G13" i="1"/>
  <c r="D14" i="1" l="1"/>
  <c r="F13" i="1"/>
  <c r="D13" i="1" s="1"/>
  <c r="D16" i="1"/>
</calcChain>
</file>

<file path=xl/sharedStrings.xml><?xml version="1.0" encoding="utf-8"?>
<sst xmlns="http://schemas.openxmlformats.org/spreadsheetml/2006/main" count="345" uniqueCount="108">
  <si>
    <t>Таблица 3</t>
  </si>
  <si>
    <t>Информация</t>
  </si>
  <si>
    <t xml:space="preserve">по финансовому обеспечению муниципальной программы "Развитие культуры" </t>
  </si>
  <si>
    <t>муниципального образования муниципального района "Усть-Куломский"</t>
  </si>
  <si>
    <t>за счет средств бюджета муниципального образования</t>
  </si>
  <si>
    <t>(с учетом средств межбюджетных трансфертов)</t>
  </si>
  <si>
    <t>Статус</t>
  </si>
  <si>
    <t>Наименование муниципальной программы, подпрограммы, ВЦП, основного мероприятия</t>
  </si>
  <si>
    <t>Ответственный исполнитель, соисполнители</t>
  </si>
  <si>
    <t>Расходы, тыс. руб.</t>
  </si>
  <si>
    <t>Всего (нарастающим итогом с начала реализации программы)</t>
  </si>
  <si>
    <t>N &lt;5&gt;</t>
  </si>
  <si>
    <t>год</t>
  </si>
  <si>
    <t>N + 1 год</t>
  </si>
  <si>
    <t>N + 2 года</t>
  </si>
  <si>
    <t>N + 3 года</t>
  </si>
  <si>
    <t>N + 4 года</t>
  </si>
  <si>
    <t>Муниципальная программа</t>
  </si>
  <si>
    <t>"Развитие культуры"</t>
  </si>
  <si>
    <t>Всего</t>
  </si>
  <si>
    <t>Управление культуры и национальной политики АМР "Усть-Куломский"</t>
  </si>
  <si>
    <t>Все соисполнители</t>
  </si>
  <si>
    <t>Задача 1.</t>
  </si>
  <si>
    <r>
      <t>Обеспечение доступности объектов сферы культуры, сохранение и актуализация культурного наследия МО МР "Усть-Куломский</t>
    </r>
    <r>
      <rPr>
        <b/>
        <sz val="10"/>
        <color theme="1"/>
        <rFont val="Times New Roman"/>
        <family val="1"/>
        <charset val="204"/>
      </rPr>
      <t xml:space="preserve"> "</t>
    </r>
  </si>
  <si>
    <t>Основное мероприятие 1.1</t>
  </si>
  <si>
    <t>Строительство и реконструкция муниципальных объектов сферы культуры</t>
  </si>
  <si>
    <t>Основное мероприятие 1.2</t>
  </si>
  <si>
    <t xml:space="preserve">Ремонт, капитальный ремонт, оснащение специальным оборудованием и материалами зданий муниципальных учреждений сферы культуры </t>
  </si>
  <si>
    <t>Управление культуры и национальной политики АМР "Усть-Куломский",</t>
  </si>
  <si>
    <t>Муниципальное бюджетное учреждение культуры "Усть-Куломский Районный Дом культуры",</t>
  </si>
  <si>
    <t>Муниципальное бюджетное учреждение культуры "Усть-Куломская Централизованная клубная система",</t>
  </si>
  <si>
    <t>Муниципальное бюджетное учреждение культуры "Усть-Куломская межпоселенческая библиотека", Муниципальное образовательное учреждение дополнительного образования детей "Детская музыкальная школа" с. Усть-Кулом"</t>
  </si>
  <si>
    <t>Основное мероприятие 1.3</t>
  </si>
  <si>
    <t>Обеспечение первичных мер пожарной и антитеррористической безопасности муниципальных учреждений сферы культуры</t>
  </si>
  <si>
    <t xml:space="preserve">Управление культуры и национальной политики АМР "Усть-Куломский", </t>
  </si>
  <si>
    <t>Муниципальное бюджетное учреждение культуры "Усть-Куломская межпоселенческая библиотека", Муниципальное образовательное учреждение дополнительного образования детей "Детская музыкальная школа" с. Усть-Кулом".</t>
  </si>
  <si>
    <t>Основное мероприятие 1.4</t>
  </si>
  <si>
    <t>Оказание муниципальных услуг (выполнение работ) библиотеками</t>
  </si>
  <si>
    <t>Муниципальное бюджетное учреждение культуры "Усть-Куломская межпоселенческая библиотека".</t>
  </si>
  <si>
    <t>Основное мероприятие 1.5</t>
  </si>
  <si>
    <t>Комплектование книжных (документных) фондов библиотек муниципального образования муниципального района "Усть-Куломский"</t>
  </si>
  <si>
    <t>Основное мероприятие 1.6</t>
  </si>
  <si>
    <t>Проведение мероприятий по подключению общедоступных библиотек в РК к сети "Интернет" и развитие системы библиотечного дела с учетом задачи расширения информационных технологий и оцифровки</t>
  </si>
  <si>
    <t>Основное мероприятие 1.7</t>
  </si>
  <si>
    <t>Создание модельных библиотек.</t>
  </si>
  <si>
    <t>Управление культуры и национальной политики администрации МР "Усть-Куломский", Муниципальное бюджетное учреждение культуры "Усть-Куломская межпоселенческая библиотека"</t>
  </si>
  <si>
    <t>Основное мероприятие 1.8</t>
  </si>
  <si>
    <t>Обеспечение развития сети модельных библиотек на основе регионального стандарта (ремонт, капитальный ремонт, обновление материально-технической базы)</t>
  </si>
  <si>
    <t>Управление культуры и национальной политики администрации МР "Усть-Куломский",</t>
  </si>
  <si>
    <t>Муниципальное бюджетное учреждение культуры "Усть-Куломская межпоселенческая библиотека"</t>
  </si>
  <si>
    <t>Основное мероприятие 1.9</t>
  </si>
  <si>
    <t>Обновление материально-технической базы, приобретение специального оборудования, музыкальных инструментов для оснащения муниципальных учреждений сферы культуры, в том числе для сельских учреждений культуры и муниципальных организаций дополнительного образования детей в сфере культуры и искусства (т.ч. реализация проекта "Местный Дом культуры")</t>
  </si>
  <si>
    <t>Муниципальное бюджетное учреждение культуры "Усть-Куломская Централизованная клубная система"</t>
  </si>
  <si>
    <t>Основное мероприятие 1.10</t>
  </si>
  <si>
    <t>Реализация народных проектов.</t>
  </si>
  <si>
    <t>Муниципальное бюджетное учреждение культуры "Усть-Куломская Централизованная клубная система", Муниципальное бюджетное учреждение культуры "Усть-Куломская межпоселенческая библиотека"</t>
  </si>
  <si>
    <t>Задача 2.</t>
  </si>
  <si>
    <t>Формирование благоприятных условий реализации, воспроизводства и развития творческого потенциала населения МО МР "Усть-Куломский"</t>
  </si>
  <si>
    <t>Основное мероприятие 2.1</t>
  </si>
  <si>
    <t>Оказание муниципальных услуг (выполнение работ) учреждениями культурно-досугового типа</t>
  </si>
  <si>
    <t>Основное мероприятие 2.2</t>
  </si>
  <si>
    <t>Оказание муниципальных услуг (выполнение работ) муниципальными образовательными организациями дополнительного образования детей в сфере культуры и искусства</t>
  </si>
  <si>
    <t>Муниципальное образовательное учреждение дополнительного образования детей "Детская музыкальная школа" с. Усть-Кулом".</t>
  </si>
  <si>
    <t>Основное мероприятие 2.3</t>
  </si>
  <si>
    <t>Организация и проведение районных мероприятий для населения</t>
  </si>
  <si>
    <t>Муниципальное бюджетное учреждение культуры "Усть-Куломская Централизованная клубная система",  Муниципальное образовательное учреждение дополнительного образования детей "Детская музыкальная школа" с. Усть-Кулом", Муниципальное бюджетное учреждение культуры "Усть-Куломская межпоселенческая библиотека"</t>
  </si>
  <si>
    <t>Основное мероприятие 2.4</t>
  </si>
  <si>
    <t>Повышение квалификации и профессиональной компетентности специалистов муниципальных учреждений сферы культуры</t>
  </si>
  <si>
    <t>Основное мероприятие 2.5</t>
  </si>
  <si>
    <t>Государственная поддержка муниципальных учреждений и работников учреждений культуры</t>
  </si>
  <si>
    <t>Муниципальное бюджетное учреждение культуры "Усть-Куломская Централизованная клубная система",  Муниципальное бюджетное учреждение культуры "Усть-Куломская межпоселенческая библиотека"</t>
  </si>
  <si>
    <t>Основное мероприятие 2.6</t>
  </si>
  <si>
    <t>Стимулирование и популяризация творческой деятельности населения муниципального района "Усть-Куломский".</t>
  </si>
  <si>
    <t>Основное мероприятие 2.7</t>
  </si>
  <si>
    <t>Реализация Соглашения о социально-экономическом сотрудничестве между Правительством Республики Коми и АО "Монди СЛПК"</t>
  </si>
  <si>
    <t>Основное мероприятие 2.8</t>
  </si>
  <si>
    <t>Гранты бюджетам муниципальных районов за достижение показателей деятельности органов местного самоуправления</t>
  </si>
  <si>
    <t>Задача 3.</t>
  </si>
  <si>
    <t>Обеспечение реализации муниципальной программы</t>
  </si>
  <si>
    <t>Основное мероприятие 3.1</t>
  </si>
  <si>
    <t>Руководство и управление в сфере установленных функций органов местного самоуправления (в т.ч. содержание отдела бухгалтерского учета и отчетности управления культуры и национальной политики и МКУ "ЦОБУ")</t>
  </si>
  <si>
    <t>Муниципальное казенное учреждение "Центр обслуживания бюджетных учреждений"</t>
  </si>
  <si>
    <t>Основное мероприятие 3.2</t>
  </si>
  <si>
    <t>Организация взаимодействия с органами местного самоуправления МО МР "Усть-Куломский" и органами исполнительной власти МР по реализации муниципальной программ</t>
  </si>
  <si>
    <t>Муниципальное бюджетное учреждение культуры "Усть-Куломская Централизованная клубная система",  Муниципальное бюджетное учреждение культуры "Усть-Куломская межпоселенческая библиотека", Муниципальное образовательное учреждение дополнительного образования детей "Детская музыкальная школа" с. Усть-Кулом", Муниципальное казенное учреждение "Центр обслуживания бюджетных учреждений"</t>
  </si>
  <si>
    <t>Основное мероприятие 3.3.</t>
  </si>
  <si>
    <t xml:space="preserve">Оплата расходов по коммунальным услугам </t>
  </si>
  <si>
    <t>Задача 4.</t>
  </si>
  <si>
    <t>Укрепление единства российской нации и этнокультурное развитие народа, проживающего на территории МО МР "Усть-Куломский""</t>
  </si>
  <si>
    <t xml:space="preserve">Основное мероприятие 4.1. </t>
  </si>
  <si>
    <t>Развитие гармоничных межнациональных отношений</t>
  </si>
  <si>
    <t>Муниципальное бюджетное учреждение культуры "Усть-Куломская Централизованная клубная система",  Муниципальное бюджетное учреждение культуры "Усть-Куломская межпоселенческая библиотека", Муниципальное образовательное учреждение дополнительного образования детей "Детская музыкальная школа" с. Усть-Кулом".</t>
  </si>
  <si>
    <t>Задача 5.</t>
  </si>
  <si>
    <t>Сохранение и развитие государственных языков</t>
  </si>
  <si>
    <t>Основное мероприятие5.1</t>
  </si>
  <si>
    <t>Сохранение и развитие государственных языков Республики Коми</t>
  </si>
  <si>
    <t>--------------------------------</t>
  </si>
  <si>
    <t>&lt;5&gt; N - год начала действия муниципальной программы. При очередном формировании проекта муниципального бюджета на соответствующий период информация о планируемых расходах заполняется путем добавления граф на последующие годы (N + 3 год, N + 4 год и т.д. до года окончания реализации муниципальной программы включительно).</t>
  </si>
  <si>
    <t>Отдел по территориальному развитию администрации МР "Усть-Куломский"</t>
  </si>
  <si>
    <t>итого</t>
  </si>
  <si>
    <t>Основное мероприятие 2.9</t>
  </si>
  <si>
    <t>Финансовое обеспечение части затрат на реализацию народных инициатив</t>
  </si>
  <si>
    <t>Основное мероприятие 2.10</t>
  </si>
  <si>
    <t>Реализация мероприятий, направленных на исполнение наказов избирателей</t>
  </si>
  <si>
    <t>Основное мероприятие 1.11</t>
  </si>
  <si>
    <t>Реализация инициативных проектов.</t>
  </si>
  <si>
    <t>Основное мероприятие 2.11</t>
  </si>
  <si>
    <t xml:space="preserve">Приобретение движимого имущества для муниципальных нужд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</si>
</sst>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 applyAlignment="1">
      <alignment horizontal="right"/>
    </xf>
    <xf numFmtId="0" fontId="0" fillId="2" borderId="0" xfId="0" applyFill="1"/>
    <xf numFmtId="0" fontId="1" fillId="2" borderId="5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164" fontId="4" fillId="2" borderId="6" xfId="0" applyNumberFormat="1" applyFont="1" applyFill="1" applyBorder="1" applyAlignment="1">
      <alignment vertical="top" wrapText="1"/>
    </xf>
    <xf numFmtId="164" fontId="4" fillId="2" borderId="5" xfId="0" applyNumberFormat="1" applyFont="1" applyFill="1" applyBorder="1" applyAlignment="1" applyProtection="1">
      <alignment horizontal="center" vertical="top"/>
      <protection locked="0"/>
    </xf>
    <xf numFmtId="164" fontId="4" fillId="2" borderId="9" xfId="0" applyNumberFormat="1" applyFont="1" applyFill="1" applyBorder="1" applyAlignment="1" applyProtection="1">
      <alignment horizontal="center" vertical="top"/>
      <protection locked="0"/>
    </xf>
    <xf numFmtId="164" fontId="4" fillId="2" borderId="14" xfId="0" applyNumberFormat="1" applyFont="1" applyFill="1" applyBorder="1" applyAlignment="1" applyProtection="1">
      <alignment horizontal="center" vertical="top"/>
      <protection locked="0"/>
    </xf>
    <xf numFmtId="164" fontId="1" fillId="2" borderId="9" xfId="0" applyNumberFormat="1" applyFont="1" applyFill="1" applyBorder="1" applyAlignment="1">
      <alignment vertical="top" wrapText="1"/>
    </xf>
    <xf numFmtId="164" fontId="1" fillId="2" borderId="20" xfId="0" applyNumberFormat="1" applyFont="1" applyFill="1" applyBorder="1" applyAlignment="1">
      <alignment vertical="top" wrapText="1"/>
    </xf>
    <xf numFmtId="164" fontId="1" fillId="2" borderId="6" xfId="0" applyNumberFormat="1" applyFont="1" applyFill="1" applyBorder="1" applyAlignment="1">
      <alignment vertical="top" wrapText="1"/>
    </xf>
    <xf numFmtId="164" fontId="1" fillId="3" borderId="1" xfId="0" applyNumberFormat="1" applyFont="1" applyFill="1" applyBorder="1" applyAlignment="1">
      <alignment vertical="top" wrapText="1"/>
    </xf>
    <xf numFmtId="164" fontId="1" fillId="3" borderId="3" xfId="0" applyNumberFormat="1" applyFont="1" applyFill="1" applyBorder="1" applyAlignment="1">
      <alignment vertical="top" wrapText="1"/>
    </xf>
    <xf numFmtId="164" fontId="1" fillId="3" borderId="2" xfId="0" applyNumberFormat="1" applyFont="1" applyFill="1" applyBorder="1" applyAlignment="1">
      <alignment vertical="top" wrapText="1"/>
    </xf>
    <xf numFmtId="0" fontId="2" fillId="3" borderId="0" xfId="0" applyFont="1" applyFill="1"/>
    <xf numFmtId="0" fontId="0" fillId="3" borderId="0" xfId="0" applyFill="1"/>
    <xf numFmtId="0" fontId="1" fillId="3" borderId="5" xfId="0" applyFont="1" applyFill="1" applyBorder="1" applyAlignment="1">
      <alignment horizontal="center" vertical="top" wrapText="1"/>
    </xf>
    <xf numFmtId="0" fontId="1" fillId="3" borderId="6" xfId="0" applyFont="1" applyFill="1" applyBorder="1" applyAlignment="1">
      <alignment horizontal="center" vertical="top" wrapText="1"/>
    </xf>
    <xf numFmtId="0" fontId="1" fillId="3" borderId="3" xfId="0" applyFont="1" applyFill="1" applyBorder="1" applyAlignment="1">
      <alignment horizontal="center" vertical="top" wrapText="1"/>
    </xf>
    <xf numFmtId="0" fontId="4" fillId="3" borderId="6" xfId="0" applyFont="1" applyFill="1" applyBorder="1" applyAlignment="1">
      <alignment vertical="top" wrapText="1"/>
    </xf>
    <xf numFmtId="164" fontId="4" fillId="3" borderId="6" xfId="0" applyNumberFormat="1" applyFont="1" applyFill="1" applyBorder="1" applyAlignment="1">
      <alignment vertical="top" wrapText="1"/>
    </xf>
    <xf numFmtId="164" fontId="4" fillId="3" borderId="5" xfId="0" applyNumberFormat="1" applyFont="1" applyFill="1" applyBorder="1" applyAlignment="1">
      <alignment vertical="top" wrapText="1"/>
    </xf>
    <xf numFmtId="164" fontId="4" fillId="3" borderId="5" xfId="0" applyNumberFormat="1" applyFont="1" applyFill="1" applyBorder="1" applyAlignment="1" applyProtection="1">
      <alignment horizontal="center" vertical="top"/>
      <protection locked="0"/>
    </xf>
    <xf numFmtId="0" fontId="4" fillId="3" borderId="13" xfId="0" applyFont="1" applyFill="1" applyBorder="1" applyAlignment="1">
      <alignment vertical="top" wrapText="1"/>
    </xf>
    <xf numFmtId="164" fontId="4" fillId="3" borderId="9" xfId="0" applyNumberFormat="1" applyFont="1" applyFill="1" applyBorder="1" applyAlignment="1">
      <alignment vertical="top" wrapText="1"/>
    </xf>
    <xf numFmtId="164" fontId="4" fillId="3" borderId="9" xfId="0" applyNumberFormat="1" applyFont="1" applyFill="1" applyBorder="1" applyAlignment="1" applyProtection="1">
      <alignment horizontal="center" vertical="top"/>
      <protection locked="0"/>
    </xf>
    <xf numFmtId="0" fontId="4" fillId="3" borderId="0" xfId="0" applyFont="1" applyFill="1" applyBorder="1" applyAlignment="1">
      <alignment vertical="top" wrapText="1"/>
    </xf>
    <xf numFmtId="164" fontId="4" fillId="3" borderId="14" xfId="0" applyNumberFormat="1" applyFont="1" applyFill="1" applyBorder="1" applyAlignment="1">
      <alignment vertical="top" wrapText="1"/>
    </xf>
    <xf numFmtId="164" fontId="4" fillId="3" borderId="14" xfId="0" applyNumberFormat="1" applyFont="1" applyFill="1" applyBorder="1" applyAlignment="1" applyProtection="1">
      <alignment horizontal="center" vertical="top"/>
      <protection locked="0"/>
    </xf>
    <xf numFmtId="0" fontId="4" fillId="3" borderId="15" xfId="0" applyFont="1" applyFill="1" applyBorder="1" applyAlignment="1">
      <alignment vertical="top" wrapText="1"/>
    </xf>
    <xf numFmtId="164" fontId="1" fillId="3" borderId="16" xfId="0" applyNumberFormat="1" applyFont="1" applyFill="1" applyBorder="1" applyAlignment="1">
      <alignment vertical="top" wrapText="1"/>
    </xf>
    <xf numFmtId="0" fontId="1" fillId="3" borderId="17" xfId="0" applyFont="1" applyFill="1" applyBorder="1" applyAlignment="1">
      <alignment vertical="top" wrapText="1"/>
    </xf>
    <xf numFmtId="164" fontId="1" fillId="3" borderId="9" xfId="0" applyNumberFormat="1" applyFont="1" applyFill="1" applyBorder="1" applyAlignment="1">
      <alignment vertical="top" wrapText="1"/>
    </xf>
    <xf numFmtId="164" fontId="1" fillId="3" borderId="18" xfId="0" applyNumberFormat="1" applyFont="1" applyFill="1" applyBorder="1" applyAlignment="1">
      <alignment vertical="top" wrapText="1"/>
    </xf>
    <xf numFmtId="0" fontId="1" fillId="3" borderId="19" xfId="0" applyFont="1" applyFill="1" applyBorder="1" applyAlignment="1">
      <alignment vertical="top" wrapText="1"/>
    </xf>
    <xf numFmtId="164" fontId="1" fillId="3" borderId="20" xfId="0" applyNumberFormat="1" applyFont="1" applyFill="1" applyBorder="1" applyAlignment="1">
      <alignment vertical="top" wrapText="1"/>
    </xf>
    <xf numFmtId="164" fontId="1" fillId="3" borderId="21" xfId="0" applyNumberFormat="1" applyFont="1" applyFill="1" applyBorder="1" applyAlignment="1">
      <alignment vertical="top" wrapText="1"/>
    </xf>
    <xf numFmtId="0" fontId="1" fillId="3" borderId="5" xfId="0" applyFont="1" applyFill="1" applyBorder="1" applyAlignment="1">
      <alignment vertical="top" wrapText="1"/>
    </xf>
    <xf numFmtId="0" fontId="1" fillId="3" borderId="6" xfId="0" applyFont="1" applyFill="1" applyBorder="1" applyAlignment="1">
      <alignment vertical="top" wrapText="1"/>
    </xf>
    <xf numFmtId="0" fontId="1" fillId="3" borderId="3" xfId="0" applyFont="1" applyFill="1" applyBorder="1" applyAlignment="1">
      <alignment horizontal="justify" vertical="top" wrapText="1"/>
    </xf>
    <xf numFmtId="164" fontId="1" fillId="3" borderId="6" xfId="0" applyNumberFormat="1" applyFont="1" applyFill="1" applyBorder="1" applyAlignment="1">
      <alignment vertical="top" wrapText="1"/>
    </xf>
    <xf numFmtId="164" fontId="1" fillId="3" borderId="6" xfId="0" applyNumberFormat="1" applyFont="1" applyFill="1" applyBorder="1" applyAlignment="1">
      <alignment horizontal="center" vertical="top" wrapText="1"/>
    </xf>
    <xf numFmtId="0" fontId="4" fillId="3" borderId="3" xfId="0" applyFont="1" applyFill="1" applyBorder="1" applyAlignment="1">
      <alignment horizontal="justify" vertical="top" wrapText="1"/>
    </xf>
    <xf numFmtId="0" fontId="5" fillId="3" borderId="6" xfId="0" applyFont="1" applyFill="1" applyBorder="1" applyAlignment="1">
      <alignment vertical="top" wrapText="1"/>
    </xf>
    <xf numFmtId="0" fontId="5" fillId="3" borderId="6" xfId="0" applyFont="1" applyFill="1" applyBorder="1" applyAlignment="1">
      <alignment horizontal="justify" vertical="top" wrapText="1"/>
    </xf>
    <xf numFmtId="0" fontId="6" fillId="3" borderId="6" xfId="0" applyFont="1" applyFill="1" applyBorder="1" applyAlignment="1">
      <alignment vertical="top" wrapText="1"/>
    </xf>
    <xf numFmtId="0" fontId="1" fillId="3" borderId="0" xfId="0" applyFont="1" applyFill="1" applyAlignment="1">
      <alignment horizontal="justify"/>
    </xf>
    <xf numFmtId="0" fontId="1" fillId="3" borderId="0" xfId="0" applyFont="1" applyFill="1" applyAlignment="1">
      <alignment horizontal="right"/>
    </xf>
    <xf numFmtId="164" fontId="1" fillId="2" borderId="16" xfId="0" applyNumberFormat="1" applyFont="1" applyFill="1" applyBorder="1" applyAlignment="1">
      <alignment vertical="top" wrapText="1"/>
    </xf>
    <xf numFmtId="0" fontId="1" fillId="3" borderId="3" xfId="0" applyFont="1" applyFill="1" applyBorder="1" applyAlignment="1">
      <alignment horizontal="center" vertical="top" wrapText="1"/>
    </xf>
    <xf numFmtId="0" fontId="4" fillId="3" borderId="3" xfId="0" applyFont="1" applyFill="1" applyBorder="1" applyAlignment="1">
      <alignment horizontal="justify" vertical="top" wrapText="1"/>
    </xf>
    <xf numFmtId="164" fontId="1" fillId="3" borderId="2" xfId="0" applyNumberFormat="1" applyFont="1" applyFill="1" applyBorder="1" applyAlignment="1">
      <alignment vertical="top" wrapText="1"/>
    </xf>
    <xf numFmtId="164" fontId="1" fillId="3" borderId="3" xfId="0" applyNumberFormat="1" applyFont="1" applyFill="1" applyBorder="1" applyAlignment="1">
      <alignment vertical="top" wrapText="1"/>
    </xf>
    <xf numFmtId="0" fontId="1" fillId="3" borderId="3" xfId="0" applyFont="1" applyFill="1" applyBorder="1" applyAlignment="1">
      <alignment horizontal="justify" vertical="top" wrapText="1"/>
    </xf>
    <xf numFmtId="164" fontId="1" fillId="3" borderId="1" xfId="0" applyNumberFormat="1" applyFont="1" applyFill="1" applyBorder="1" applyAlignment="1">
      <alignment vertical="top" wrapText="1"/>
    </xf>
    <xf numFmtId="0" fontId="1" fillId="3" borderId="3" xfId="0" applyFont="1" applyFill="1" applyBorder="1" applyAlignment="1">
      <alignment horizontal="justify" vertical="top" wrapText="1"/>
    </xf>
    <xf numFmtId="0" fontId="4" fillId="3" borderId="3" xfId="0" applyFont="1" applyFill="1" applyBorder="1" applyAlignment="1">
      <alignment horizontal="justify" vertical="top" wrapText="1"/>
    </xf>
    <xf numFmtId="0" fontId="1" fillId="3" borderId="1" xfId="0" applyFont="1" applyFill="1" applyBorder="1" applyAlignment="1">
      <alignment horizontal="justify" vertical="top" wrapText="1"/>
    </xf>
    <xf numFmtId="0" fontId="1" fillId="3" borderId="2" xfId="0" applyFont="1" applyFill="1" applyBorder="1" applyAlignment="1">
      <alignment horizontal="justify" vertical="top" wrapText="1"/>
    </xf>
    <xf numFmtId="0" fontId="1" fillId="3" borderId="3" xfId="0" applyFont="1" applyFill="1" applyBorder="1" applyAlignment="1">
      <alignment horizontal="justify" vertical="top" wrapText="1"/>
    </xf>
    <xf numFmtId="0" fontId="1" fillId="3" borderId="1" xfId="0" applyFont="1" applyFill="1" applyBorder="1" applyAlignment="1">
      <alignment vertical="top" wrapText="1"/>
    </xf>
    <xf numFmtId="0" fontId="1" fillId="3" borderId="2" xfId="0" applyFont="1" applyFill="1" applyBorder="1" applyAlignment="1">
      <alignment vertical="top" wrapText="1"/>
    </xf>
    <xf numFmtId="0" fontId="1" fillId="3" borderId="3" xfId="0" applyFont="1" applyFill="1" applyBorder="1" applyAlignment="1">
      <alignment vertical="top" wrapText="1"/>
    </xf>
    <xf numFmtId="164" fontId="1" fillId="3" borderId="1" xfId="0" applyNumberFormat="1" applyFont="1" applyFill="1" applyBorder="1" applyAlignment="1">
      <alignment vertical="top" wrapText="1"/>
    </xf>
    <xf numFmtId="164" fontId="1" fillId="3" borderId="2" xfId="0" applyNumberFormat="1" applyFont="1" applyFill="1" applyBorder="1" applyAlignment="1">
      <alignment vertical="top" wrapText="1"/>
    </xf>
    <xf numFmtId="164" fontId="1" fillId="3" borderId="3" xfId="0" applyNumberFormat="1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vertical="top" wrapText="1"/>
    </xf>
    <xf numFmtId="164" fontId="1" fillId="2" borderId="2" xfId="0" applyNumberFormat="1" applyFont="1" applyFill="1" applyBorder="1" applyAlignment="1">
      <alignment vertical="top" wrapText="1"/>
    </xf>
    <xf numFmtId="164" fontId="1" fillId="2" borderId="3" xfId="0" applyNumberFormat="1" applyFont="1" applyFill="1" applyBorder="1" applyAlignment="1">
      <alignment vertical="top" wrapText="1"/>
    </xf>
    <xf numFmtId="0" fontId="1" fillId="3" borderId="0" xfId="0" applyNumberFormat="1" applyFont="1" applyFill="1" applyAlignment="1">
      <alignment horizontal="left" wrapText="1"/>
    </xf>
    <xf numFmtId="0" fontId="3" fillId="0" borderId="0" xfId="0" applyFont="1" applyAlignment="1">
      <alignment horizontal="center"/>
    </xf>
    <xf numFmtId="164" fontId="1" fillId="3" borderId="1" xfId="0" applyNumberFormat="1" applyFont="1" applyFill="1" applyBorder="1" applyAlignment="1">
      <alignment horizontal="center" vertical="top" wrapText="1"/>
    </xf>
    <xf numFmtId="164" fontId="1" fillId="3" borderId="3" xfId="0" applyNumberFormat="1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top" wrapText="1"/>
    </xf>
    <xf numFmtId="0" fontId="1" fillId="3" borderId="2" xfId="0" applyFont="1" applyFill="1" applyBorder="1" applyAlignment="1">
      <alignment horizontal="center" vertical="top" wrapText="1"/>
    </xf>
    <xf numFmtId="0" fontId="1" fillId="3" borderId="3" xfId="0" applyFont="1" applyFill="1" applyBorder="1" applyAlignment="1">
      <alignment horizontal="center" vertical="top" wrapText="1"/>
    </xf>
    <xf numFmtId="0" fontId="1" fillId="3" borderId="10" xfId="0" applyFont="1" applyFill="1" applyBorder="1" applyAlignment="1">
      <alignment vertical="top" wrapText="1"/>
    </xf>
    <xf numFmtId="0" fontId="1" fillId="3" borderId="11" xfId="0" applyFont="1" applyFill="1" applyBorder="1" applyAlignment="1">
      <alignment vertical="top" wrapText="1"/>
    </xf>
    <xf numFmtId="0" fontId="1" fillId="3" borderId="12" xfId="0" applyFont="1" applyFill="1" applyBorder="1" applyAlignment="1">
      <alignment vertical="top" wrapText="1"/>
    </xf>
    <xf numFmtId="0" fontId="1" fillId="3" borderId="8" xfId="0" applyFont="1" applyFill="1" applyBorder="1" applyAlignment="1">
      <alignment horizontal="center" vertical="top" wrapText="1"/>
    </xf>
    <xf numFmtId="0" fontId="1" fillId="3" borderId="7" xfId="0" applyFont="1" applyFill="1" applyBorder="1" applyAlignment="1">
      <alignment horizontal="center" vertical="top" wrapText="1"/>
    </xf>
    <xf numFmtId="0" fontId="1" fillId="3" borderId="4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justify" vertical="top" wrapText="1"/>
    </xf>
    <xf numFmtId="0" fontId="4" fillId="3" borderId="2" xfId="0" applyFont="1" applyFill="1" applyBorder="1" applyAlignment="1">
      <alignment horizontal="justify" vertical="top" wrapText="1"/>
    </xf>
    <xf numFmtId="0" fontId="4" fillId="3" borderId="3" xfId="0" applyFont="1" applyFill="1" applyBorder="1" applyAlignment="1">
      <alignment horizontal="justify" vertical="top" wrapText="1"/>
    </xf>
    <xf numFmtId="0" fontId="4" fillId="3" borderId="1" xfId="0" applyFont="1" applyFill="1" applyBorder="1" applyAlignment="1">
      <alignment vertical="top" wrapText="1"/>
    </xf>
    <xf numFmtId="0" fontId="4" fillId="3" borderId="2" xfId="0" applyFont="1" applyFill="1" applyBorder="1" applyAlignment="1">
      <alignment vertical="top" wrapText="1"/>
    </xf>
    <xf numFmtId="0" fontId="4" fillId="3" borderId="3" xfId="0" applyFont="1" applyFill="1" applyBorder="1" applyAlignment="1">
      <alignment vertical="top" wrapText="1"/>
    </xf>
    <xf numFmtId="0" fontId="5" fillId="3" borderId="1" xfId="0" applyFont="1" applyFill="1" applyBorder="1" applyAlignment="1">
      <alignment horizontal="center" vertical="top" wrapText="1"/>
    </xf>
    <xf numFmtId="0" fontId="5" fillId="3" borderId="2" xfId="0" applyFont="1" applyFill="1" applyBorder="1" applyAlignment="1">
      <alignment horizontal="center" vertical="top" wrapText="1"/>
    </xf>
    <xf numFmtId="0" fontId="5" fillId="3" borderId="3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center" vertical="top" wrapText="1"/>
    </xf>
    <xf numFmtId="0" fontId="4" fillId="3" borderId="2" xfId="0" applyFont="1" applyFill="1" applyBorder="1" applyAlignment="1">
      <alignment horizontal="center" vertical="top" wrapText="1"/>
    </xf>
    <xf numFmtId="0" fontId="4" fillId="3" borderId="3" xfId="0" applyFont="1" applyFill="1" applyBorder="1" applyAlignment="1">
      <alignment horizontal="center" vertical="top" wrapText="1"/>
    </xf>
    <xf numFmtId="0" fontId="1" fillId="3" borderId="10" xfId="0" applyFont="1" applyFill="1" applyBorder="1" applyAlignment="1">
      <alignment horizontal="center" vertical="top" wrapText="1"/>
    </xf>
    <xf numFmtId="0" fontId="1" fillId="3" borderId="22" xfId="0" applyFont="1" applyFill="1" applyBorder="1" applyAlignment="1">
      <alignment horizontal="center" vertical="top" wrapText="1"/>
    </xf>
    <xf numFmtId="0" fontId="1" fillId="3" borderId="23" xfId="0" applyFont="1" applyFill="1" applyBorder="1" applyAlignment="1">
      <alignment horizontal="center" vertical="top" wrapText="1"/>
    </xf>
    <xf numFmtId="0" fontId="1" fillId="3" borderId="24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3"/>
  <sheetViews>
    <sheetView view="pageBreakPreview" zoomScale="75" zoomScaleSheetLayoutView="75" workbookViewId="0">
      <selection sqref="A1:XFD1048576"/>
    </sheetView>
  </sheetViews>
  <sheetFormatPr defaultRowHeight="15" x14ac:dyDescent="0.25"/>
  <cols>
    <col min="1" max="1" width="23.28515625" customWidth="1"/>
    <col min="2" max="2" width="31.7109375" customWidth="1"/>
    <col min="3" max="3" width="27.5703125" customWidth="1"/>
    <col min="4" max="4" width="14.7109375" customWidth="1"/>
    <col min="5" max="5" width="14.140625" customWidth="1"/>
    <col min="6" max="6" width="13.5703125" style="2" customWidth="1"/>
    <col min="7" max="7" width="14" customWidth="1"/>
    <col min="8" max="8" width="13.28515625" customWidth="1"/>
    <col min="9" max="9" width="13.7109375" customWidth="1"/>
  </cols>
  <sheetData>
    <row r="1" spans="1:9" x14ac:dyDescent="0.25">
      <c r="A1" s="1"/>
      <c r="I1" s="1" t="s">
        <v>0</v>
      </c>
    </row>
    <row r="2" spans="1:9" ht="18.75" x14ac:dyDescent="0.3">
      <c r="A2" s="71" t="s">
        <v>1</v>
      </c>
      <c r="B2" s="71"/>
      <c r="C2" s="71"/>
      <c r="D2" s="71"/>
      <c r="E2" s="71"/>
      <c r="F2" s="71"/>
      <c r="G2" s="71"/>
      <c r="H2" s="71"/>
      <c r="I2" s="71"/>
    </row>
    <row r="3" spans="1:9" ht="18.75" x14ac:dyDescent="0.3">
      <c r="A3" s="71" t="s">
        <v>2</v>
      </c>
      <c r="B3" s="71"/>
      <c r="C3" s="71"/>
      <c r="D3" s="71"/>
      <c r="E3" s="71"/>
      <c r="F3" s="71"/>
      <c r="G3" s="71"/>
      <c r="H3" s="71"/>
      <c r="I3" s="71"/>
    </row>
    <row r="4" spans="1:9" ht="18.75" x14ac:dyDescent="0.3">
      <c r="A4" s="71" t="s">
        <v>3</v>
      </c>
      <c r="B4" s="71"/>
      <c r="C4" s="71"/>
      <c r="D4" s="71"/>
      <c r="E4" s="71"/>
      <c r="F4" s="71"/>
      <c r="G4" s="71"/>
      <c r="H4" s="71"/>
      <c r="I4" s="71"/>
    </row>
    <row r="5" spans="1:9" ht="18.75" x14ac:dyDescent="0.3">
      <c r="A5" s="71" t="s">
        <v>4</v>
      </c>
      <c r="B5" s="71"/>
      <c r="C5" s="71"/>
      <c r="D5" s="71"/>
      <c r="E5" s="71"/>
      <c r="F5" s="71"/>
      <c r="G5" s="71"/>
      <c r="H5" s="71"/>
      <c r="I5" s="71"/>
    </row>
    <row r="6" spans="1:9" ht="18.75" x14ac:dyDescent="0.3">
      <c r="A6" s="71" t="s">
        <v>5</v>
      </c>
      <c r="B6" s="71"/>
      <c r="C6" s="71"/>
      <c r="D6" s="71"/>
      <c r="E6" s="71"/>
      <c r="F6" s="71"/>
      <c r="G6" s="71"/>
      <c r="H6" s="71"/>
      <c r="I6" s="71"/>
    </row>
    <row r="7" spans="1:9" ht="15.75" thickBot="1" x14ac:dyDescent="0.3">
      <c r="A7" s="15"/>
      <c r="B7" s="16"/>
      <c r="C7" s="16"/>
      <c r="D7" s="16"/>
      <c r="E7" s="16"/>
      <c r="F7" s="16"/>
      <c r="G7" s="16"/>
      <c r="H7" s="16"/>
      <c r="I7" s="16"/>
    </row>
    <row r="8" spans="1:9" ht="25.5" customHeight="1" thickBot="1" x14ac:dyDescent="0.3">
      <c r="A8" s="74" t="s">
        <v>6</v>
      </c>
      <c r="B8" s="74" t="s">
        <v>7</v>
      </c>
      <c r="C8" s="74" t="s">
        <v>8</v>
      </c>
      <c r="D8" s="80" t="s">
        <v>9</v>
      </c>
      <c r="E8" s="81"/>
      <c r="F8" s="81"/>
      <c r="G8" s="81"/>
      <c r="H8" s="81"/>
      <c r="I8" s="82"/>
    </row>
    <row r="9" spans="1:9" ht="44.25" customHeight="1" x14ac:dyDescent="0.25">
      <c r="A9" s="75"/>
      <c r="B9" s="75"/>
      <c r="C9" s="75"/>
      <c r="D9" s="74" t="s">
        <v>10</v>
      </c>
      <c r="E9" s="17" t="s">
        <v>11</v>
      </c>
      <c r="F9" s="17" t="s">
        <v>13</v>
      </c>
      <c r="G9" s="3" t="s">
        <v>14</v>
      </c>
      <c r="H9" s="17" t="s">
        <v>15</v>
      </c>
      <c r="I9" s="17" t="s">
        <v>16</v>
      </c>
    </row>
    <row r="10" spans="1:9" x14ac:dyDescent="0.25">
      <c r="A10" s="75"/>
      <c r="B10" s="75"/>
      <c r="C10" s="75"/>
      <c r="D10" s="75"/>
      <c r="E10" s="17">
        <v>2022</v>
      </c>
      <c r="F10" s="17">
        <v>2023</v>
      </c>
      <c r="G10" s="3">
        <v>2024</v>
      </c>
      <c r="H10" s="17">
        <v>2025</v>
      </c>
      <c r="I10" s="17">
        <v>2026</v>
      </c>
    </row>
    <row r="11" spans="1:9" ht="15.75" thickBot="1" x14ac:dyDescent="0.3">
      <c r="A11" s="76"/>
      <c r="B11" s="76"/>
      <c r="C11" s="76"/>
      <c r="D11" s="76"/>
      <c r="E11" s="18" t="s">
        <v>12</v>
      </c>
      <c r="F11" s="18" t="s">
        <v>12</v>
      </c>
      <c r="G11" s="4" t="s">
        <v>12</v>
      </c>
      <c r="H11" s="18" t="s">
        <v>12</v>
      </c>
      <c r="I11" s="18" t="s">
        <v>12</v>
      </c>
    </row>
    <row r="12" spans="1:9" ht="15.75" thickBot="1" x14ac:dyDescent="0.3">
      <c r="A12" s="19">
        <v>1</v>
      </c>
      <c r="B12" s="18">
        <v>2</v>
      </c>
      <c r="C12" s="18">
        <v>3</v>
      </c>
      <c r="D12" s="18">
        <v>4</v>
      </c>
      <c r="E12" s="18">
        <v>5</v>
      </c>
      <c r="F12" s="18">
        <v>6</v>
      </c>
      <c r="G12" s="4">
        <v>7</v>
      </c>
      <c r="H12" s="18">
        <v>8</v>
      </c>
      <c r="I12" s="18">
        <v>9</v>
      </c>
    </row>
    <row r="13" spans="1:9" ht="15.75" thickBot="1" x14ac:dyDescent="0.3">
      <c r="A13" s="83" t="s">
        <v>17</v>
      </c>
      <c r="B13" s="86" t="s">
        <v>18</v>
      </c>
      <c r="C13" s="20" t="s">
        <v>19</v>
      </c>
      <c r="D13" s="21">
        <f>SUM(E13+F13+G13+H13+I13)</f>
        <v>968458.01145000011</v>
      </c>
      <c r="E13" s="21">
        <f>SUM(E14+E15)</f>
        <v>171293.43266999998</v>
      </c>
      <c r="F13" s="21">
        <f>SUM(F14+F15)</f>
        <v>204691.45814</v>
      </c>
      <c r="G13" s="5">
        <f>SUM(G14+G15)</f>
        <v>218922.43929999997</v>
      </c>
      <c r="H13" s="21">
        <f t="shared" ref="H13" si="0">SUM(H14+H15)</f>
        <v>179025.34067000001</v>
      </c>
      <c r="I13" s="21">
        <f>SUM(I14+I15)</f>
        <v>194525.34067000001</v>
      </c>
    </row>
    <row r="14" spans="1:9" ht="51" customHeight="1" thickBot="1" x14ac:dyDescent="0.3">
      <c r="A14" s="84"/>
      <c r="B14" s="87"/>
      <c r="C14" s="20" t="s">
        <v>20</v>
      </c>
      <c r="D14" s="21">
        <f>SUM(E14+F14+G14+H14+I14)</f>
        <v>947017.28830999997</v>
      </c>
      <c r="E14" s="21">
        <f>SUM(E17+E50+E81)</f>
        <v>168784.07066999999</v>
      </c>
      <c r="F14" s="21">
        <f>SUM(F17+F50+F81)</f>
        <v>201931.92595999999</v>
      </c>
      <c r="G14" s="5">
        <f>SUM(G17+G50+G81)</f>
        <v>218250.61033999996</v>
      </c>
      <c r="H14" s="21">
        <f t="shared" ref="H14" si="1">SUM(H16+H50+H81)</f>
        <v>179025.34067000001</v>
      </c>
      <c r="I14" s="21">
        <f>SUM(I17+I50+I81)</f>
        <v>179025.34067000001</v>
      </c>
    </row>
    <row r="15" spans="1:9" ht="15.75" thickBot="1" x14ac:dyDescent="0.3">
      <c r="A15" s="85"/>
      <c r="B15" s="88"/>
      <c r="C15" s="20" t="s">
        <v>21</v>
      </c>
      <c r="D15" s="21">
        <f>SUM(E15+F15+G15+H15+I15)</f>
        <v>21440.723139999998</v>
      </c>
      <c r="E15" s="21">
        <f>SUM(E18)</f>
        <v>2509.3620000000001</v>
      </c>
      <c r="F15" s="21">
        <f>SUM(F18)</f>
        <v>2759.5321799999997</v>
      </c>
      <c r="G15" s="5">
        <f t="shared" ref="G15:I15" si="2">SUM(G18)</f>
        <v>671.82896000000005</v>
      </c>
      <c r="H15" s="21">
        <f t="shared" si="2"/>
        <v>0</v>
      </c>
      <c r="I15" s="21">
        <f t="shared" si="2"/>
        <v>15500</v>
      </c>
    </row>
    <row r="16" spans="1:9" ht="21.75" customHeight="1" thickBot="1" x14ac:dyDescent="0.3">
      <c r="A16" s="92" t="s">
        <v>22</v>
      </c>
      <c r="B16" s="89" t="s">
        <v>23</v>
      </c>
      <c r="C16" s="20" t="s">
        <v>99</v>
      </c>
      <c r="D16" s="22">
        <f>SUM(E16+F16+G16+H16+I16)</f>
        <v>250934.59980000003</v>
      </c>
      <c r="E16" s="23">
        <f>SUM(E17+E18)</f>
        <v>42087.804090000005</v>
      </c>
      <c r="F16" s="23">
        <f>SUM(F17+F18)</f>
        <v>52305.619480000001</v>
      </c>
      <c r="G16" s="6">
        <f t="shared" ref="G16:I16" si="3">SUM(G17+G18)</f>
        <v>70918.242229999989</v>
      </c>
      <c r="H16" s="23">
        <f t="shared" si="3"/>
        <v>35061.467000000004</v>
      </c>
      <c r="I16" s="23">
        <f t="shared" si="3"/>
        <v>50561.467000000004</v>
      </c>
    </row>
    <row r="17" spans="1:9" ht="45.75" customHeight="1" thickBot="1" x14ac:dyDescent="0.3">
      <c r="A17" s="93"/>
      <c r="B17" s="90"/>
      <c r="C17" s="24" t="s">
        <v>20</v>
      </c>
      <c r="D17" s="25">
        <f>SUM(E17+F17+G17+H17+I17)</f>
        <v>229493.87666000001</v>
      </c>
      <c r="E17" s="26">
        <f>SUM(E20+E22+E27+E32+E34+E36+E38+E41+E44)</f>
        <v>39578.442090000004</v>
      </c>
      <c r="F17" s="26">
        <f>SUM(F20+F22+F27+F32+F34+F36+F38+F41+F44)</f>
        <v>49546.087299999999</v>
      </c>
      <c r="G17" s="7">
        <f>SUM(G20+G22+G27+G32+G34+G36+G38+G41+G44+G47)</f>
        <v>70246.41326999999</v>
      </c>
      <c r="H17" s="26">
        <f t="shared" ref="H17:I17" si="4">SUM(H20+H22+H27+H32+H34+H36+H38+H41+H44)</f>
        <v>35061.467000000004</v>
      </c>
      <c r="I17" s="26">
        <f t="shared" si="4"/>
        <v>35061.467000000004</v>
      </c>
    </row>
    <row r="18" spans="1:9" ht="41.25" customHeight="1" thickBot="1" x14ac:dyDescent="0.3">
      <c r="A18" s="94"/>
      <c r="B18" s="91"/>
      <c r="C18" s="27" t="s">
        <v>98</v>
      </c>
      <c r="D18" s="28">
        <f>SUM(E18)</f>
        <v>2509.3620000000001</v>
      </c>
      <c r="E18" s="29">
        <f>SUM(E21)</f>
        <v>2509.3620000000001</v>
      </c>
      <c r="F18" s="29">
        <f>SUM(F21)</f>
        <v>2759.5321799999997</v>
      </c>
      <c r="G18" s="8">
        <f t="shared" ref="G18:I18" si="5">SUM(G21)</f>
        <v>671.82896000000005</v>
      </c>
      <c r="H18" s="29">
        <f t="shared" si="5"/>
        <v>0</v>
      </c>
      <c r="I18" s="29">
        <f t="shared" si="5"/>
        <v>15500</v>
      </c>
    </row>
    <row r="19" spans="1:9" ht="19.5" customHeight="1" x14ac:dyDescent="0.25">
      <c r="A19" s="74" t="s">
        <v>24</v>
      </c>
      <c r="B19" s="77" t="s">
        <v>25</v>
      </c>
      <c r="C19" s="30" t="s">
        <v>99</v>
      </c>
      <c r="D19" s="31">
        <f>SUM(E19)</f>
        <v>2509.3620000000001</v>
      </c>
      <c r="E19" s="31">
        <f>SUM(E20+E21)</f>
        <v>2509.3620000000001</v>
      </c>
      <c r="F19" s="31">
        <f t="shared" ref="F19:I19" si="6">SUM(F20+F21)</f>
        <v>2759.5321799999997</v>
      </c>
      <c r="G19" s="49">
        <f t="shared" si="6"/>
        <v>671.82896000000005</v>
      </c>
      <c r="H19" s="31">
        <f t="shared" si="6"/>
        <v>0</v>
      </c>
      <c r="I19" s="31">
        <f t="shared" si="6"/>
        <v>15500</v>
      </c>
    </row>
    <row r="20" spans="1:9" ht="44.25" customHeight="1" x14ac:dyDescent="0.25">
      <c r="A20" s="75"/>
      <c r="B20" s="78"/>
      <c r="C20" s="32" t="s">
        <v>34</v>
      </c>
      <c r="D20" s="33">
        <f>SUM(E20)</f>
        <v>0</v>
      </c>
      <c r="E20" s="33">
        <v>0</v>
      </c>
      <c r="F20" s="33"/>
      <c r="G20" s="9"/>
      <c r="H20" s="33"/>
      <c r="I20" s="34"/>
    </row>
    <row r="21" spans="1:9" ht="41.25" customHeight="1" thickBot="1" x14ac:dyDescent="0.3">
      <c r="A21" s="76"/>
      <c r="B21" s="79"/>
      <c r="C21" s="35" t="s">
        <v>98</v>
      </c>
      <c r="D21" s="36">
        <f>SUM(E21)</f>
        <v>2509.3620000000001</v>
      </c>
      <c r="E21" s="36">
        <v>2509.3620000000001</v>
      </c>
      <c r="F21" s="36">
        <f>2707.26918+41.439+10.824</f>
        <v>2759.5321799999997</v>
      </c>
      <c r="G21" s="10">
        <v>671.82896000000005</v>
      </c>
      <c r="H21" s="36"/>
      <c r="I21" s="37">
        <v>15500</v>
      </c>
    </row>
    <row r="22" spans="1:9" ht="36.75" customHeight="1" x14ac:dyDescent="0.25">
      <c r="A22" s="58" t="s">
        <v>26</v>
      </c>
      <c r="B22" s="61" t="s">
        <v>27</v>
      </c>
      <c r="C22" s="38" t="s">
        <v>28</v>
      </c>
      <c r="D22" s="65">
        <f>SUM(E22+F22+G22)</f>
        <v>19536.905870000002</v>
      </c>
      <c r="E22" s="14">
        <v>2510.37581</v>
      </c>
      <c r="F22" s="65">
        <v>6975.55</v>
      </c>
      <c r="G22" s="68">
        <v>10050.98006</v>
      </c>
      <c r="H22" s="65"/>
      <c r="I22" s="65"/>
    </row>
    <row r="23" spans="1:9" ht="4.5" customHeight="1" x14ac:dyDescent="0.25">
      <c r="A23" s="59"/>
      <c r="B23" s="62"/>
      <c r="C23" s="38"/>
      <c r="D23" s="65"/>
      <c r="E23" s="14"/>
      <c r="F23" s="65"/>
      <c r="G23" s="68"/>
      <c r="H23" s="65"/>
      <c r="I23" s="65"/>
    </row>
    <row r="24" spans="1:9" ht="57.75" customHeight="1" x14ac:dyDescent="0.25">
      <c r="A24" s="59"/>
      <c r="B24" s="62"/>
      <c r="C24" s="38" t="s">
        <v>29</v>
      </c>
      <c r="D24" s="65"/>
      <c r="E24" s="14"/>
      <c r="F24" s="65"/>
      <c r="G24" s="68"/>
      <c r="H24" s="65"/>
      <c r="I24" s="65"/>
    </row>
    <row r="25" spans="1:9" ht="58.5" customHeight="1" x14ac:dyDescent="0.25">
      <c r="A25" s="59"/>
      <c r="B25" s="62"/>
      <c r="C25" s="38" t="s">
        <v>30</v>
      </c>
      <c r="D25" s="65"/>
      <c r="E25" s="14"/>
      <c r="F25" s="65"/>
      <c r="G25" s="68"/>
      <c r="H25" s="65"/>
      <c r="I25" s="65"/>
    </row>
    <row r="26" spans="1:9" ht="105" customHeight="1" thickBot="1" x14ac:dyDescent="0.3">
      <c r="A26" s="60"/>
      <c r="B26" s="63"/>
      <c r="C26" s="39" t="s">
        <v>31</v>
      </c>
      <c r="D26" s="66"/>
      <c r="E26" s="13"/>
      <c r="F26" s="66"/>
      <c r="G26" s="69"/>
      <c r="H26" s="66"/>
      <c r="I26" s="66"/>
    </row>
    <row r="27" spans="1:9" ht="41.25" customHeight="1" x14ac:dyDescent="0.25">
      <c r="A27" s="58" t="s">
        <v>32</v>
      </c>
      <c r="B27" s="61" t="s">
        <v>33</v>
      </c>
      <c r="C27" s="38" t="s">
        <v>34</v>
      </c>
      <c r="D27" s="64">
        <f>SUM(E27+F27+G27)</f>
        <v>2111.3215099999998</v>
      </c>
      <c r="E27" s="12">
        <v>571.54900999999995</v>
      </c>
      <c r="F27" s="64">
        <v>666.875</v>
      </c>
      <c r="G27" s="67">
        <v>872.89750000000004</v>
      </c>
      <c r="H27" s="64">
        <v>133.375</v>
      </c>
      <c r="I27" s="64">
        <v>133.375</v>
      </c>
    </row>
    <row r="28" spans="1:9" ht="6.75" customHeight="1" x14ac:dyDescent="0.25">
      <c r="A28" s="59"/>
      <c r="B28" s="62"/>
      <c r="C28" s="38"/>
      <c r="D28" s="65"/>
      <c r="E28" s="14"/>
      <c r="F28" s="65"/>
      <c r="G28" s="68"/>
      <c r="H28" s="65"/>
      <c r="I28" s="65"/>
    </row>
    <row r="29" spans="1:9" ht="54.75" customHeight="1" x14ac:dyDescent="0.25">
      <c r="A29" s="59"/>
      <c r="B29" s="62"/>
      <c r="C29" s="38" t="s">
        <v>29</v>
      </c>
      <c r="D29" s="65"/>
      <c r="E29" s="14"/>
      <c r="F29" s="65"/>
      <c r="G29" s="68"/>
      <c r="H29" s="65"/>
      <c r="I29" s="65"/>
    </row>
    <row r="30" spans="1:9" ht="52.5" customHeight="1" x14ac:dyDescent="0.25">
      <c r="A30" s="59"/>
      <c r="B30" s="62"/>
      <c r="C30" s="38" t="s">
        <v>30</v>
      </c>
      <c r="D30" s="65"/>
      <c r="E30" s="14"/>
      <c r="F30" s="65"/>
      <c r="G30" s="68"/>
      <c r="H30" s="65"/>
      <c r="I30" s="65"/>
    </row>
    <row r="31" spans="1:9" ht="108" customHeight="1" thickBot="1" x14ac:dyDescent="0.3">
      <c r="A31" s="60"/>
      <c r="B31" s="63"/>
      <c r="C31" s="39" t="s">
        <v>35</v>
      </c>
      <c r="D31" s="66"/>
      <c r="E31" s="13"/>
      <c r="F31" s="66"/>
      <c r="G31" s="69"/>
      <c r="H31" s="66"/>
      <c r="I31" s="66"/>
    </row>
    <row r="32" spans="1:9" ht="39.75" customHeight="1" x14ac:dyDescent="0.25">
      <c r="A32" s="58" t="s">
        <v>36</v>
      </c>
      <c r="B32" s="61" t="s">
        <v>37</v>
      </c>
      <c r="C32" s="38" t="s">
        <v>28</v>
      </c>
      <c r="D32" s="72">
        <f>SUM(E32+F32+G32)</f>
        <v>101322.75959999999</v>
      </c>
      <c r="E32" s="72">
        <v>31011.855210000002</v>
      </c>
      <c r="F32" s="64">
        <v>35608.418389999999</v>
      </c>
      <c r="G32" s="67">
        <v>34702.485999999997</v>
      </c>
      <c r="H32" s="64">
        <v>34583.756000000001</v>
      </c>
      <c r="I32" s="64">
        <v>34583.756000000001</v>
      </c>
    </row>
    <row r="33" spans="1:9" ht="51.75" customHeight="1" thickBot="1" x14ac:dyDescent="0.3">
      <c r="A33" s="60"/>
      <c r="B33" s="63"/>
      <c r="C33" s="39" t="s">
        <v>38</v>
      </c>
      <c r="D33" s="73"/>
      <c r="E33" s="73"/>
      <c r="F33" s="66"/>
      <c r="G33" s="69"/>
      <c r="H33" s="66"/>
      <c r="I33" s="66"/>
    </row>
    <row r="34" spans="1:9" ht="40.5" customHeight="1" x14ac:dyDescent="0.25">
      <c r="A34" s="58" t="s">
        <v>39</v>
      </c>
      <c r="B34" s="61" t="s">
        <v>40</v>
      </c>
      <c r="C34" s="38" t="s">
        <v>28</v>
      </c>
      <c r="D34" s="12">
        <f>SUM(E34)</f>
        <v>278.25</v>
      </c>
      <c r="E34" s="12">
        <v>278.25</v>
      </c>
      <c r="F34" s="64">
        <v>265.89197999999999</v>
      </c>
      <c r="G34" s="67">
        <v>275.79984000000002</v>
      </c>
      <c r="H34" s="64">
        <v>90.94</v>
      </c>
      <c r="I34" s="64">
        <v>90.94</v>
      </c>
    </row>
    <row r="35" spans="1:9" ht="53.25" customHeight="1" thickBot="1" x14ac:dyDescent="0.3">
      <c r="A35" s="60"/>
      <c r="B35" s="63"/>
      <c r="C35" s="39" t="s">
        <v>38</v>
      </c>
      <c r="D35" s="13"/>
      <c r="E35" s="13"/>
      <c r="F35" s="66"/>
      <c r="G35" s="69"/>
      <c r="H35" s="66"/>
      <c r="I35" s="66"/>
    </row>
    <row r="36" spans="1:9" ht="51" customHeight="1" x14ac:dyDescent="0.25">
      <c r="A36" s="58" t="s">
        <v>41</v>
      </c>
      <c r="B36" s="61" t="s">
        <v>42</v>
      </c>
      <c r="C36" s="38" t="s">
        <v>28</v>
      </c>
      <c r="D36" s="64"/>
      <c r="E36" s="12"/>
      <c r="F36" s="64"/>
      <c r="G36" s="67"/>
      <c r="H36" s="64"/>
      <c r="I36" s="64"/>
    </row>
    <row r="37" spans="1:9" ht="54" customHeight="1" thickBot="1" x14ac:dyDescent="0.3">
      <c r="A37" s="60"/>
      <c r="B37" s="63"/>
      <c r="C37" s="39" t="s">
        <v>38</v>
      </c>
      <c r="D37" s="66"/>
      <c r="E37" s="13"/>
      <c r="F37" s="66"/>
      <c r="G37" s="69"/>
      <c r="H37" s="66"/>
      <c r="I37" s="66"/>
    </row>
    <row r="38" spans="1:9" ht="92.25" customHeight="1" thickBot="1" x14ac:dyDescent="0.3">
      <c r="A38" s="40" t="s">
        <v>43</v>
      </c>
      <c r="B38" s="39" t="s">
        <v>44</v>
      </c>
      <c r="C38" s="39" t="s">
        <v>45</v>
      </c>
      <c r="D38" s="41"/>
      <c r="E38" s="42"/>
      <c r="F38" s="41"/>
      <c r="G38" s="11">
        <v>15750</v>
      </c>
      <c r="H38" s="41"/>
      <c r="I38" s="41"/>
    </row>
    <row r="39" spans="1:9" ht="53.25" customHeight="1" x14ac:dyDescent="0.25">
      <c r="A39" s="58" t="s">
        <v>46</v>
      </c>
      <c r="B39" s="61" t="s">
        <v>47</v>
      </c>
      <c r="C39" s="38" t="s">
        <v>48</v>
      </c>
      <c r="D39" s="64"/>
      <c r="E39" s="12"/>
      <c r="F39" s="64"/>
      <c r="G39" s="67"/>
      <c r="H39" s="64"/>
      <c r="I39" s="64"/>
    </row>
    <row r="40" spans="1:9" ht="54.75" customHeight="1" thickBot="1" x14ac:dyDescent="0.3">
      <c r="A40" s="60"/>
      <c r="B40" s="63"/>
      <c r="C40" s="39" t="s">
        <v>49</v>
      </c>
      <c r="D40" s="66"/>
      <c r="E40" s="13"/>
      <c r="F40" s="66"/>
      <c r="G40" s="69"/>
      <c r="H40" s="66"/>
      <c r="I40" s="66"/>
    </row>
    <row r="41" spans="1:9" ht="42" customHeight="1" x14ac:dyDescent="0.25">
      <c r="A41" s="58" t="s">
        <v>50</v>
      </c>
      <c r="B41" s="61" t="s">
        <v>51</v>
      </c>
      <c r="C41" s="38" t="s">
        <v>28</v>
      </c>
      <c r="D41" s="64">
        <f>SUM(E41)</f>
        <v>2746.0896499999999</v>
      </c>
      <c r="E41" s="12">
        <v>2746.0896499999999</v>
      </c>
      <c r="F41" s="64">
        <v>1154.0529300000001</v>
      </c>
      <c r="G41" s="67">
        <v>2654.2789899999998</v>
      </c>
      <c r="H41" s="64">
        <v>253.39599999999999</v>
      </c>
      <c r="I41" s="64">
        <v>253.39599999999999</v>
      </c>
    </row>
    <row r="42" spans="1:9" ht="57.75" customHeight="1" x14ac:dyDescent="0.25">
      <c r="A42" s="59"/>
      <c r="B42" s="62"/>
      <c r="C42" s="38" t="s">
        <v>29</v>
      </c>
      <c r="D42" s="65"/>
      <c r="E42" s="14"/>
      <c r="F42" s="65"/>
      <c r="G42" s="68"/>
      <c r="H42" s="65"/>
      <c r="I42" s="65"/>
    </row>
    <row r="43" spans="1:9" ht="54.75" customHeight="1" thickBot="1" x14ac:dyDescent="0.3">
      <c r="A43" s="60"/>
      <c r="B43" s="63"/>
      <c r="C43" s="39" t="s">
        <v>52</v>
      </c>
      <c r="D43" s="66"/>
      <c r="E43" s="13"/>
      <c r="F43" s="66"/>
      <c r="G43" s="69"/>
      <c r="H43" s="66"/>
      <c r="I43" s="66"/>
    </row>
    <row r="44" spans="1:9" ht="54" customHeight="1" x14ac:dyDescent="0.25">
      <c r="A44" s="58" t="s">
        <v>53</v>
      </c>
      <c r="B44" s="61" t="s">
        <v>54</v>
      </c>
      <c r="C44" s="38" t="s">
        <v>48</v>
      </c>
      <c r="D44" s="64">
        <f>SUM(E44)</f>
        <v>2460.3224100000002</v>
      </c>
      <c r="E44" s="12">
        <v>2460.3224100000002</v>
      </c>
      <c r="F44" s="64">
        <v>4875.299</v>
      </c>
      <c r="G44" s="67">
        <v>4731.84</v>
      </c>
      <c r="H44" s="64"/>
      <c r="I44" s="64"/>
    </row>
    <row r="45" spans="1:9" ht="53.25" customHeight="1" x14ac:dyDescent="0.25">
      <c r="A45" s="59"/>
      <c r="B45" s="62"/>
      <c r="C45" s="38" t="s">
        <v>29</v>
      </c>
      <c r="D45" s="65"/>
      <c r="E45" s="14"/>
      <c r="F45" s="65"/>
      <c r="G45" s="68"/>
      <c r="H45" s="65"/>
      <c r="I45" s="65"/>
    </row>
    <row r="46" spans="1:9" ht="106.5" customHeight="1" thickBot="1" x14ac:dyDescent="0.3">
      <c r="A46" s="60"/>
      <c r="B46" s="63"/>
      <c r="C46" s="39" t="s">
        <v>55</v>
      </c>
      <c r="D46" s="66"/>
      <c r="E46" s="13"/>
      <c r="F46" s="66"/>
      <c r="G46" s="69"/>
      <c r="H46" s="66"/>
      <c r="I46" s="66"/>
    </row>
    <row r="47" spans="1:9" ht="54" customHeight="1" x14ac:dyDescent="0.25">
      <c r="A47" s="58" t="s">
        <v>104</v>
      </c>
      <c r="B47" s="61" t="s">
        <v>105</v>
      </c>
      <c r="C47" s="38" t="s">
        <v>48</v>
      </c>
      <c r="D47" s="64"/>
      <c r="E47" s="12"/>
      <c r="F47" s="64"/>
      <c r="G47" s="67">
        <v>1208.1308799999999</v>
      </c>
      <c r="H47" s="64"/>
      <c r="I47" s="64"/>
    </row>
    <row r="48" spans="1:9" ht="53.25" customHeight="1" x14ac:dyDescent="0.25">
      <c r="A48" s="59"/>
      <c r="B48" s="62"/>
      <c r="C48" s="38" t="s">
        <v>29</v>
      </c>
      <c r="D48" s="65"/>
      <c r="E48" s="14"/>
      <c r="F48" s="65"/>
      <c r="G48" s="68"/>
      <c r="H48" s="65"/>
      <c r="I48" s="65"/>
    </row>
    <row r="49" spans="1:9" ht="106.5" customHeight="1" thickBot="1" x14ac:dyDescent="0.3">
      <c r="A49" s="60"/>
      <c r="B49" s="63"/>
      <c r="C49" s="39" t="s">
        <v>55</v>
      </c>
      <c r="D49" s="66"/>
      <c r="E49" s="13"/>
      <c r="F49" s="66"/>
      <c r="G49" s="69"/>
      <c r="H49" s="66"/>
      <c r="I49" s="66"/>
    </row>
    <row r="50" spans="1:9" ht="68.25" customHeight="1" thickBot="1" x14ac:dyDescent="0.3">
      <c r="A50" s="43" t="s">
        <v>56</v>
      </c>
      <c r="B50" s="44" t="s">
        <v>57</v>
      </c>
      <c r="C50" s="20" t="s">
        <v>20</v>
      </c>
      <c r="D50" s="21">
        <f>SUM(E50+F50+G50)</f>
        <v>224601.96984999999</v>
      </c>
      <c r="E50" s="21">
        <f>SUM(E51+E54+E57+E60+E63+E66+E69+E78+E75)</f>
        <v>68848.869960000011</v>
      </c>
      <c r="F50" s="21">
        <f>SUM(F51+F54+F57+F60+F63+F66+F69+F78+F75)</f>
        <v>79073.86516999999</v>
      </c>
      <c r="G50" s="5">
        <f>SUM(G51+G54+G57+G60+G63+G66+G69+G78+G75)</f>
        <v>76679.234719999993</v>
      </c>
      <c r="H50" s="21">
        <f t="shared" ref="H50:I50" si="7">SUM(H51+H54+H57+H60+H63+H66+H69+H78+H75)</f>
        <v>72351.386889999994</v>
      </c>
      <c r="I50" s="21">
        <f t="shared" si="7"/>
        <v>72351.386889999994</v>
      </c>
    </row>
    <row r="51" spans="1:9" ht="42" customHeight="1" x14ac:dyDescent="0.25">
      <c r="A51" s="58" t="s">
        <v>58</v>
      </c>
      <c r="B51" s="61" t="s">
        <v>59</v>
      </c>
      <c r="C51" s="38" t="s">
        <v>34</v>
      </c>
      <c r="D51" s="64">
        <f>SUM(E51+F51+G51)</f>
        <v>198884.59395000001</v>
      </c>
      <c r="E51" s="64">
        <v>61201.035830000001</v>
      </c>
      <c r="F51" s="64">
        <v>70196.966039999999</v>
      </c>
      <c r="G51" s="67">
        <v>67486.592080000002</v>
      </c>
      <c r="H51" s="64">
        <v>65869.27089</v>
      </c>
      <c r="I51" s="64">
        <v>65869.27089</v>
      </c>
    </row>
    <row r="52" spans="1:9" ht="53.25" customHeight="1" x14ac:dyDescent="0.25">
      <c r="A52" s="59"/>
      <c r="B52" s="62"/>
      <c r="C52" s="38" t="s">
        <v>29</v>
      </c>
      <c r="D52" s="65"/>
      <c r="E52" s="65"/>
      <c r="F52" s="65"/>
      <c r="G52" s="68"/>
      <c r="H52" s="65"/>
      <c r="I52" s="65"/>
    </row>
    <row r="53" spans="1:9" ht="54.75" customHeight="1" thickBot="1" x14ac:dyDescent="0.3">
      <c r="A53" s="60"/>
      <c r="B53" s="63"/>
      <c r="C53" s="39" t="s">
        <v>52</v>
      </c>
      <c r="D53" s="66"/>
      <c r="E53" s="66"/>
      <c r="F53" s="66"/>
      <c r="G53" s="69"/>
      <c r="H53" s="66"/>
      <c r="I53" s="66"/>
    </row>
    <row r="54" spans="1:9" ht="40.5" customHeight="1" x14ac:dyDescent="0.25">
      <c r="A54" s="58" t="s">
        <v>60</v>
      </c>
      <c r="B54" s="58" t="s">
        <v>61</v>
      </c>
      <c r="C54" s="38" t="s">
        <v>28</v>
      </c>
      <c r="D54" s="64">
        <f>SUM(E54+F54+G54)</f>
        <v>18397.928550000001</v>
      </c>
      <c r="E54" s="64">
        <v>5469.0446499999998</v>
      </c>
      <c r="F54" s="64">
        <v>6457.2938999999997</v>
      </c>
      <c r="G54" s="67">
        <v>6471.59</v>
      </c>
      <c r="H54" s="64">
        <v>6471.59</v>
      </c>
      <c r="I54" s="64">
        <v>6471.59</v>
      </c>
    </row>
    <row r="55" spans="1:9" ht="63.75" customHeight="1" x14ac:dyDescent="0.25">
      <c r="A55" s="59"/>
      <c r="B55" s="59"/>
      <c r="C55" s="38" t="s">
        <v>62</v>
      </c>
      <c r="D55" s="65"/>
      <c r="E55" s="65"/>
      <c r="F55" s="65"/>
      <c r="G55" s="68"/>
      <c r="H55" s="65"/>
      <c r="I55" s="65"/>
    </row>
    <row r="56" spans="1:9" ht="8.25" customHeight="1" thickBot="1" x14ac:dyDescent="0.3">
      <c r="A56" s="60"/>
      <c r="B56" s="60"/>
      <c r="C56" s="39"/>
      <c r="D56" s="66"/>
      <c r="E56" s="66"/>
      <c r="F56" s="66"/>
      <c r="G56" s="69"/>
      <c r="H56" s="66"/>
      <c r="I56" s="66"/>
    </row>
    <row r="57" spans="1:9" ht="39" customHeight="1" x14ac:dyDescent="0.25">
      <c r="A57" s="58" t="s">
        <v>63</v>
      </c>
      <c r="B57" s="58" t="s">
        <v>64</v>
      </c>
      <c r="C57" s="38" t="s">
        <v>28</v>
      </c>
      <c r="D57" s="64">
        <v>0</v>
      </c>
      <c r="E57" s="64">
        <v>0</v>
      </c>
      <c r="F57" s="64">
        <v>0</v>
      </c>
      <c r="G57" s="67">
        <v>0</v>
      </c>
      <c r="H57" s="64"/>
      <c r="I57" s="64"/>
    </row>
    <row r="58" spans="1:9" ht="53.25" customHeight="1" x14ac:dyDescent="0.25">
      <c r="A58" s="59"/>
      <c r="B58" s="59"/>
      <c r="C58" s="38" t="s">
        <v>29</v>
      </c>
      <c r="D58" s="65"/>
      <c r="E58" s="65"/>
      <c r="F58" s="65"/>
      <c r="G58" s="68"/>
      <c r="H58" s="65"/>
      <c r="I58" s="65"/>
    </row>
    <row r="59" spans="1:9" ht="167.25" customHeight="1" thickBot="1" x14ac:dyDescent="0.3">
      <c r="A59" s="60"/>
      <c r="B59" s="60"/>
      <c r="C59" s="39" t="s">
        <v>65</v>
      </c>
      <c r="D59" s="66"/>
      <c r="E59" s="66"/>
      <c r="F59" s="66"/>
      <c r="G59" s="69"/>
      <c r="H59" s="66"/>
      <c r="I59" s="66"/>
    </row>
    <row r="60" spans="1:9" ht="40.5" customHeight="1" x14ac:dyDescent="0.25">
      <c r="A60" s="58" t="s">
        <v>66</v>
      </c>
      <c r="B60" s="58" t="s">
        <v>67</v>
      </c>
      <c r="C60" s="38" t="s">
        <v>28</v>
      </c>
      <c r="D60" s="64">
        <v>0</v>
      </c>
      <c r="E60" s="64">
        <v>0</v>
      </c>
      <c r="F60" s="64">
        <v>0</v>
      </c>
      <c r="G60" s="67">
        <v>0</v>
      </c>
      <c r="H60" s="64"/>
      <c r="I60" s="64"/>
    </row>
    <row r="61" spans="1:9" ht="53.25" customHeight="1" x14ac:dyDescent="0.25">
      <c r="A61" s="59"/>
      <c r="B61" s="59"/>
      <c r="C61" s="38" t="s">
        <v>29</v>
      </c>
      <c r="D61" s="65"/>
      <c r="E61" s="65"/>
      <c r="F61" s="65"/>
      <c r="G61" s="68"/>
      <c r="H61" s="65"/>
      <c r="I61" s="65"/>
    </row>
    <row r="62" spans="1:9" ht="168" customHeight="1" thickBot="1" x14ac:dyDescent="0.3">
      <c r="A62" s="60"/>
      <c r="B62" s="60"/>
      <c r="C62" s="39" t="s">
        <v>65</v>
      </c>
      <c r="D62" s="66"/>
      <c r="E62" s="66"/>
      <c r="F62" s="66"/>
      <c r="G62" s="69"/>
      <c r="H62" s="66"/>
      <c r="I62" s="66"/>
    </row>
    <row r="63" spans="1:9" ht="39.75" customHeight="1" x14ac:dyDescent="0.25">
      <c r="A63" s="58" t="s">
        <v>68</v>
      </c>
      <c r="B63" s="58" t="s">
        <v>69</v>
      </c>
      <c r="C63" s="38" t="s">
        <v>28</v>
      </c>
      <c r="D63" s="64">
        <f>SUM(E63)</f>
        <v>165.78948</v>
      </c>
      <c r="E63" s="64">
        <v>165.78948</v>
      </c>
      <c r="F63" s="64">
        <v>221.05264</v>
      </c>
      <c r="G63" s="67">
        <v>221.05264</v>
      </c>
      <c r="H63" s="64">
        <v>10.526</v>
      </c>
      <c r="I63" s="64">
        <v>10.526</v>
      </c>
    </row>
    <row r="64" spans="1:9" ht="51" customHeight="1" x14ac:dyDescent="0.25">
      <c r="A64" s="59"/>
      <c r="B64" s="59"/>
      <c r="C64" s="38" t="s">
        <v>29</v>
      </c>
      <c r="D64" s="65"/>
      <c r="E64" s="65"/>
      <c r="F64" s="65"/>
      <c r="G64" s="68"/>
      <c r="H64" s="65"/>
      <c r="I64" s="65"/>
    </row>
    <row r="65" spans="1:9" ht="105.75" customHeight="1" thickBot="1" x14ac:dyDescent="0.3">
      <c r="A65" s="60"/>
      <c r="B65" s="60"/>
      <c r="C65" s="39" t="s">
        <v>70</v>
      </c>
      <c r="D65" s="66"/>
      <c r="E65" s="66"/>
      <c r="F65" s="66"/>
      <c r="G65" s="69"/>
      <c r="H65" s="66"/>
      <c r="I65" s="66"/>
    </row>
    <row r="66" spans="1:9" ht="38.25" customHeight="1" x14ac:dyDescent="0.25">
      <c r="A66" s="58" t="s">
        <v>71</v>
      </c>
      <c r="B66" s="58" t="s">
        <v>72</v>
      </c>
      <c r="C66" s="38" t="s">
        <v>28</v>
      </c>
      <c r="D66" s="64">
        <v>0</v>
      </c>
      <c r="E66" s="64">
        <v>0</v>
      </c>
      <c r="F66" s="64">
        <v>0</v>
      </c>
      <c r="G66" s="67">
        <v>0</v>
      </c>
      <c r="H66" s="64"/>
      <c r="I66" s="64"/>
    </row>
    <row r="67" spans="1:9" ht="52.5" customHeight="1" x14ac:dyDescent="0.25">
      <c r="A67" s="59"/>
      <c r="B67" s="59"/>
      <c r="C67" s="38" t="s">
        <v>29</v>
      </c>
      <c r="D67" s="65"/>
      <c r="E67" s="65"/>
      <c r="F67" s="65"/>
      <c r="G67" s="68"/>
      <c r="H67" s="65"/>
      <c r="I67" s="65"/>
    </row>
    <row r="68" spans="1:9" ht="107.25" customHeight="1" thickBot="1" x14ac:dyDescent="0.3">
      <c r="A68" s="60"/>
      <c r="B68" s="60"/>
      <c r="C68" s="39" t="s">
        <v>70</v>
      </c>
      <c r="D68" s="66"/>
      <c r="E68" s="66"/>
      <c r="F68" s="66"/>
      <c r="G68" s="69"/>
      <c r="H68" s="66"/>
      <c r="I68" s="66"/>
    </row>
    <row r="69" spans="1:9" ht="38.25" customHeight="1" x14ac:dyDescent="0.25">
      <c r="A69" s="58" t="s">
        <v>73</v>
      </c>
      <c r="B69" s="58" t="s">
        <v>74</v>
      </c>
      <c r="C69" s="38" t="s">
        <v>28</v>
      </c>
      <c r="D69" s="64">
        <v>0</v>
      </c>
      <c r="E69" s="64">
        <v>330</v>
      </c>
      <c r="F69" s="64">
        <v>848.495</v>
      </c>
      <c r="G69" s="67">
        <v>0</v>
      </c>
      <c r="H69" s="64"/>
      <c r="I69" s="64"/>
    </row>
    <row r="70" spans="1:9" ht="54.75" customHeight="1" x14ac:dyDescent="0.25">
      <c r="A70" s="59"/>
      <c r="B70" s="59"/>
      <c r="C70" s="38" t="s">
        <v>29</v>
      </c>
      <c r="D70" s="65"/>
      <c r="E70" s="65"/>
      <c r="F70" s="65"/>
      <c r="G70" s="68"/>
      <c r="H70" s="65"/>
      <c r="I70" s="65"/>
    </row>
    <row r="71" spans="1:9" ht="168.75" customHeight="1" thickBot="1" x14ac:dyDescent="0.3">
      <c r="A71" s="60"/>
      <c r="B71" s="60"/>
      <c r="C71" s="39" t="s">
        <v>65</v>
      </c>
      <c r="D71" s="66"/>
      <c r="E71" s="66"/>
      <c r="F71" s="66"/>
      <c r="G71" s="69"/>
      <c r="H71" s="66"/>
      <c r="I71" s="66"/>
    </row>
    <row r="72" spans="1:9" ht="37.5" customHeight="1" x14ac:dyDescent="0.25">
      <c r="A72" s="58" t="s">
        <v>75</v>
      </c>
      <c r="B72" s="58" t="s">
        <v>76</v>
      </c>
      <c r="C72" s="38" t="s">
        <v>28</v>
      </c>
      <c r="D72" s="64">
        <v>0</v>
      </c>
      <c r="E72" s="64">
        <v>0</v>
      </c>
      <c r="F72" s="64">
        <v>0</v>
      </c>
      <c r="G72" s="67">
        <v>0</v>
      </c>
      <c r="H72" s="64"/>
      <c r="I72" s="64"/>
    </row>
    <row r="73" spans="1:9" ht="53.25" customHeight="1" x14ac:dyDescent="0.25">
      <c r="A73" s="59"/>
      <c r="B73" s="59"/>
      <c r="C73" s="38" t="s">
        <v>29</v>
      </c>
      <c r="D73" s="65"/>
      <c r="E73" s="65"/>
      <c r="F73" s="65"/>
      <c r="G73" s="68"/>
      <c r="H73" s="65"/>
      <c r="I73" s="65"/>
    </row>
    <row r="74" spans="1:9" ht="105.75" customHeight="1" thickBot="1" x14ac:dyDescent="0.3">
      <c r="A74" s="60"/>
      <c r="B74" s="60"/>
      <c r="C74" s="39" t="s">
        <v>70</v>
      </c>
      <c r="D74" s="66"/>
      <c r="E74" s="66"/>
      <c r="F74" s="66"/>
      <c r="G74" s="69"/>
      <c r="H74" s="66"/>
      <c r="I74" s="66"/>
    </row>
    <row r="75" spans="1:9" ht="37.5" customHeight="1" x14ac:dyDescent="0.25">
      <c r="A75" s="58" t="s">
        <v>100</v>
      </c>
      <c r="B75" s="58" t="s">
        <v>101</v>
      </c>
      <c r="C75" s="38" t="s">
        <v>28</v>
      </c>
      <c r="D75" s="64">
        <v>1508</v>
      </c>
      <c r="E75" s="64">
        <v>1508</v>
      </c>
      <c r="F75" s="64">
        <v>750.05759</v>
      </c>
      <c r="G75" s="67">
        <v>1280</v>
      </c>
      <c r="H75" s="64"/>
      <c r="I75" s="64"/>
    </row>
    <row r="76" spans="1:9" ht="53.25" customHeight="1" x14ac:dyDescent="0.25">
      <c r="A76" s="59"/>
      <c r="B76" s="59"/>
      <c r="C76" s="38" t="s">
        <v>29</v>
      </c>
      <c r="D76" s="65"/>
      <c r="E76" s="65"/>
      <c r="F76" s="65"/>
      <c r="G76" s="68"/>
      <c r="H76" s="65"/>
      <c r="I76" s="65"/>
    </row>
    <row r="77" spans="1:9" ht="105.75" customHeight="1" thickBot="1" x14ac:dyDescent="0.3">
      <c r="A77" s="60"/>
      <c r="B77" s="60"/>
      <c r="C77" s="39" t="s">
        <v>70</v>
      </c>
      <c r="D77" s="66"/>
      <c r="E77" s="66"/>
      <c r="F77" s="66"/>
      <c r="G77" s="69"/>
      <c r="H77" s="66"/>
      <c r="I77" s="66"/>
    </row>
    <row r="78" spans="1:9" ht="37.5" customHeight="1" x14ac:dyDescent="0.25">
      <c r="A78" s="58" t="s">
        <v>102</v>
      </c>
      <c r="B78" s="58" t="s">
        <v>103</v>
      </c>
      <c r="C78" s="38" t="s">
        <v>28</v>
      </c>
      <c r="D78" s="64">
        <v>175</v>
      </c>
      <c r="E78" s="64">
        <v>175</v>
      </c>
      <c r="F78" s="64">
        <v>600</v>
      </c>
      <c r="G78" s="67">
        <v>1220</v>
      </c>
      <c r="H78" s="64"/>
      <c r="I78" s="64"/>
    </row>
    <row r="79" spans="1:9" ht="53.25" customHeight="1" x14ac:dyDescent="0.25">
      <c r="A79" s="59"/>
      <c r="B79" s="59"/>
      <c r="C79" s="38" t="s">
        <v>29</v>
      </c>
      <c r="D79" s="65"/>
      <c r="E79" s="65"/>
      <c r="F79" s="65"/>
      <c r="G79" s="68"/>
      <c r="H79" s="65"/>
      <c r="I79" s="65"/>
    </row>
    <row r="80" spans="1:9" ht="105.75" customHeight="1" thickBot="1" x14ac:dyDescent="0.3">
      <c r="A80" s="60"/>
      <c r="B80" s="60"/>
      <c r="C80" s="39" t="s">
        <v>70</v>
      </c>
      <c r="D80" s="66"/>
      <c r="E80" s="66"/>
      <c r="F80" s="66"/>
      <c r="G80" s="69"/>
      <c r="H80" s="66"/>
      <c r="I80" s="66"/>
    </row>
    <row r="81" spans="1:9" ht="41.25" customHeight="1" thickBot="1" x14ac:dyDescent="0.3">
      <c r="A81" s="43" t="s">
        <v>77</v>
      </c>
      <c r="B81" s="45" t="s">
        <v>78</v>
      </c>
      <c r="C81" s="20" t="s">
        <v>20</v>
      </c>
      <c r="D81" s="21">
        <f>SUM(E81+F81+G81+H81+I81)</f>
        <v>348218.66801999998</v>
      </c>
      <c r="E81" s="21">
        <f>SUM(E82+E84+E88)</f>
        <v>60356.758619999993</v>
      </c>
      <c r="F81" s="21">
        <f t="shared" ref="F81:G81" si="8">SUM(F82+F84+F88)</f>
        <v>73311.973490000004</v>
      </c>
      <c r="G81" s="5">
        <f t="shared" si="8"/>
        <v>71324.962350000002</v>
      </c>
      <c r="H81" s="21">
        <f t="shared" ref="H81" si="9">SUM(H82+H84+H88)</f>
        <v>71612.486780000007</v>
      </c>
      <c r="I81" s="21">
        <f t="shared" ref="I81" si="10">SUM(I82+I84+I88)</f>
        <v>71612.486780000007</v>
      </c>
    </row>
    <row r="82" spans="1:9" ht="41.25" customHeight="1" x14ac:dyDescent="0.25">
      <c r="A82" s="58" t="s">
        <v>79</v>
      </c>
      <c r="B82" s="58" t="s">
        <v>80</v>
      </c>
      <c r="C82" s="38" t="s">
        <v>28</v>
      </c>
      <c r="D82" s="64">
        <f>SUM(E82+F82+G82)</f>
        <v>137189.72368</v>
      </c>
      <c r="E82" s="64">
        <v>41044.156199999998</v>
      </c>
      <c r="F82" s="64">
        <v>45495.744780000001</v>
      </c>
      <c r="G82" s="67">
        <f>51093.8227-444</f>
        <v>50649.822699999997</v>
      </c>
      <c r="H82" s="64">
        <v>50928.822930000002</v>
      </c>
      <c r="I82" s="64">
        <v>50928.822930000002</v>
      </c>
    </row>
    <row r="83" spans="1:9" ht="53.25" customHeight="1" thickBot="1" x14ac:dyDescent="0.3">
      <c r="A83" s="60"/>
      <c r="B83" s="60"/>
      <c r="C83" s="39" t="s">
        <v>81</v>
      </c>
      <c r="D83" s="66"/>
      <c r="E83" s="66"/>
      <c r="F83" s="66"/>
      <c r="G83" s="69"/>
      <c r="H83" s="66"/>
      <c r="I83" s="66"/>
    </row>
    <row r="84" spans="1:9" ht="39.75" customHeight="1" x14ac:dyDescent="0.25">
      <c r="A84" s="58" t="s">
        <v>82</v>
      </c>
      <c r="B84" s="58" t="s">
        <v>83</v>
      </c>
      <c r="C84" s="38" t="s">
        <v>34</v>
      </c>
      <c r="D84" s="64"/>
      <c r="E84" s="64"/>
      <c r="F84" s="64"/>
      <c r="G84" s="67"/>
      <c r="H84" s="64"/>
      <c r="I84" s="64"/>
    </row>
    <row r="85" spans="1:9" ht="6" customHeight="1" x14ac:dyDescent="0.25">
      <c r="A85" s="59"/>
      <c r="B85" s="59"/>
      <c r="C85" s="38"/>
      <c r="D85" s="65"/>
      <c r="E85" s="65"/>
      <c r="F85" s="65"/>
      <c r="G85" s="68"/>
      <c r="H85" s="65"/>
      <c r="I85" s="65"/>
    </row>
    <row r="86" spans="1:9" ht="52.5" customHeight="1" x14ac:dyDescent="0.25">
      <c r="A86" s="59"/>
      <c r="B86" s="59"/>
      <c r="C86" s="38" t="s">
        <v>29</v>
      </c>
      <c r="D86" s="65"/>
      <c r="E86" s="65"/>
      <c r="F86" s="65"/>
      <c r="G86" s="68"/>
      <c r="H86" s="65"/>
      <c r="I86" s="65"/>
    </row>
    <row r="87" spans="1:9" ht="209.25" customHeight="1" thickBot="1" x14ac:dyDescent="0.3">
      <c r="A87" s="60"/>
      <c r="B87" s="60"/>
      <c r="C87" s="39" t="s">
        <v>84</v>
      </c>
      <c r="D87" s="66"/>
      <c r="E87" s="66"/>
      <c r="F87" s="66"/>
      <c r="G87" s="69"/>
      <c r="H87" s="66"/>
      <c r="I87" s="66"/>
    </row>
    <row r="88" spans="1:9" ht="37.5" customHeight="1" x14ac:dyDescent="0.25">
      <c r="A88" s="58" t="s">
        <v>85</v>
      </c>
      <c r="B88" s="58" t="s">
        <v>86</v>
      </c>
      <c r="C88" s="38" t="s">
        <v>34</v>
      </c>
      <c r="D88" s="64">
        <f>SUM(E88+F88+G88)</f>
        <v>67803.970780000003</v>
      </c>
      <c r="E88" s="64">
        <v>19312.602419999999</v>
      </c>
      <c r="F88" s="64">
        <v>27816.228709999999</v>
      </c>
      <c r="G88" s="67">
        <v>20675.139650000001</v>
      </c>
      <c r="H88" s="64">
        <v>20683.663850000001</v>
      </c>
      <c r="I88" s="64">
        <v>20683.663850000001</v>
      </c>
    </row>
    <row r="89" spans="1:9" ht="4.5" customHeight="1" x14ac:dyDescent="0.25">
      <c r="A89" s="59"/>
      <c r="B89" s="59"/>
      <c r="C89" s="38"/>
      <c r="D89" s="65"/>
      <c r="E89" s="65"/>
      <c r="F89" s="65"/>
      <c r="G89" s="68"/>
      <c r="H89" s="65"/>
      <c r="I89" s="65"/>
    </row>
    <row r="90" spans="1:9" ht="54.75" customHeight="1" x14ac:dyDescent="0.25">
      <c r="A90" s="59"/>
      <c r="B90" s="59"/>
      <c r="C90" s="38" t="s">
        <v>29</v>
      </c>
      <c r="D90" s="65"/>
      <c r="E90" s="65"/>
      <c r="F90" s="65"/>
      <c r="G90" s="68"/>
      <c r="H90" s="65"/>
      <c r="I90" s="65"/>
    </row>
    <row r="91" spans="1:9" ht="205.5" customHeight="1" thickBot="1" x14ac:dyDescent="0.3">
      <c r="A91" s="60"/>
      <c r="B91" s="60"/>
      <c r="C91" s="39" t="s">
        <v>84</v>
      </c>
      <c r="D91" s="66"/>
      <c r="E91" s="66"/>
      <c r="F91" s="66"/>
      <c r="G91" s="69"/>
      <c r="H91" s="66"/>
      <c r="I91" s="66"/>
    </row>
    <row r="92" spans="1:9" ht="54" customHeight="1" thickBot="1" x14ac:dyDescent="0.3">
      <c r="A92" s="43" t="s">
        <v>87</v>
      </c>
      <c r="B92" s="44" t="s">
        <v>88</v>
      </c>
      <c r="C92" s="20" t="s">
        <v>20</v>
      </c>
      <c r="D92" s="41">
        <v>0</v>
      </c>
      <c r="E92" s="41">
        <v>0</v>
      </c>
      <c r="F92" s="41">
        <v>0</v>
      </c>
      <c r="G92" s="11">
        <v>0</v>
      </c>
      <c r="H92" s="41">
        <v>0</v>
      </c>
      <c r="I92" s="41">
        <v>0</v>
      </c>
    </row>
    <row r="93" spans="1:9" ht="37.5" customHeight="1" x14ac:dyDescent="0.25">
      <c r="A93" s="58" t="s">
        <v>89</v>
      </c>
      <c r="B93" s="61" t="s">
        <v>90</v>
      </c>
      <c r="C93" s="38" t="s">
        <v>34</v>
      </c>
      <c r="D93" s="64"/>
      <c r="E93" s="64"/>
      <c r="F93" s="64"/>
      <c r="G93" s="67"/>
      <c r="H93" s="64"/>
      <c r="I93" s="64"/>
    </row>
    <row r="94" spans="1:9" ht="8.25" customHeight="1" x14ac:dyDescent="0.25">
      <c r="A94" s="59"/>
      <c r="B94" s="62"/>
      <c r="C94" s="38"/>
      <c r="D94" s="65"/>
      <c r="E94" s="65"/>
      <c r="F94" s="65"/>
      <c r="G94" s="68"/>
      <c r="H94" s="65"/>
      <c r="I94" s="65"/>
    </row>
    <row r="95" spans="1:9" ht="54.75" customHeight="1" x14ac:dyDescent="0.25">
      <c r="A95" s="59"/>
      <c r="B95" s="62"/>
      <c r="C95" s="38" t="s">
        <v>29</v>
      </c>
      <c r="D95" s="65"/>
      <c r="E95" s="65"/>
      <c r="F95" s="65"/>
      <c r="G95" s="68"/>
      <c r="H95" s="65"/>
      <c r="I95" s="65"/>
    </row>
    <row r="96" spans="1:9" ht="156.75" customHeight="1" thickBot="1" x14ac:dyDescent="0.3">
      <c r="A96" s="60"/>
      <c r="B96" s="63"/>
      <c r="C96" s="39" t="s">
        <v>91</v>
      </c>
      <c r="D96" s="66"/>
      <c r="E96" s="66"/>
      <c r="F96" s="66"/>
      <c r="G96" s="69"/>
      <c r="H96" s="66"/>
      <c r="I96" s="66"/>
    </row>
    <row r="97" spans="1:9" ht="41.25" customHeight="1" thickBot="1" x14ac:dyDescent="0.3">
      <c r="A97" s="40" t="s">
        <v>92</v>
      </c>
      <c r="B97" s="46" t="s">
        <v>93</v>
      </c>
      <c r="C97" s="39" t="s">
        <v>20</v>
      </c>
      <c r="D97" s="41"/>
      <c r="E97" s="41"/>
      <c r="F97" s="41"/>
      <c r="G97" s="11"/>
      <c r="H97" s="41"/>
      <c r="I97" s="41"/>
    </row>
    <row r="98" spans="1:9" ht="39" customHeight="1" x14ac:dyDescent="0.25">
      <c r="A98" s="58" t="s">
        <v>94</v>
      </c>
      <c r="B98" s="61" t="s">
        <v>95</v>
      </c>
      <c r="C98" s="38" t="s">
        <v>34</v>
      </c>
      <c r="D98" s="64"/>
      <c r="E98" s="64"/>
      <c r="F98" s="64"/>
      <c r="G98" s="67"/>
      <c r="H98" s="64"/>
      <c r="I98" s="64"/>
    </row>
    <row r="99" spans="1:9" ht="7.5" customHeight="1" x14ac:dyDescent="0.25">
      <c r="A99" s="59"/>
      <c r="B99" s="62"/>
      <c r="C99" s="38"/>
      <c r="D99" s="65"/>
      <c r="E99" s="65"/>
      <c r="F99" s="65"/>
      <c r="G99" s="68"/>
      <c r="H99" s="65"/>
      <c r="I99" s="65"/>
    </row>
    <row r="100" spans="1:9" ht="53.25" customHeight="1" x14ac:dyDescent="0.25">
      <c r="A100" s="59"/>
      <c r="B100" s="62"/>
      <c r="C100" s="38" t="s">
        <v>29</v>
      </c>
      <c r="D100" s="65"/>
      <c r="E100" s="65"/>
      <c r="F100" s="65"/>
      <c r="G100" s="68"/>
      <c r="H100" s="65"/>
      <c r="I100" s="65"/>
    </row>
    <row r="101" spans="1:9" ht="157.5" customHeight="1" thickBot="1" x14ac:dyDescent="0.3">
      <c r="A101" s="60"/>
      <c r="B101" s="63"/>
      <c r="C101" s="39" t="s">
        <v>91</v>
      </c>
      <c r="D101" s="66"/>
      <c r="E101" s="66"/>
      <c r="F101" s="66"/>
      <c r="G101" s="69"/>
      <c r="H101" s="66"/>
      <c r="I101" s="66"/>
    </row>
    <row r="102" spans="1:9" x14ac:dyDescent="0.25">
      <c r="A102" s="15"/>
      <c r="B102" s="16"/>
      <c r="C102" s="16"/>
      <c r="D102" s="16"/>
      <c r="E102" s="16"/>
      <c r="F102" s="16"/>
      <c r="G102" s="16"/>
      <c r="H102" s="16"/>
      <c r="I102" s="16"/>
    </row>
    <row r="103" spans="1:9" x14ac:dyDescent="0.25">
      <c r="A103" s="47" t="s">
        <v>96</v>
      </c>
      <c r="B103" s="16"/>
      <c r="C103" s="16"/>
      <c r="D103" s="16"/>
      <c r="E103" s="16"/>
      <c r="F103" s="16"/>
      <c r="G103" s="16"/>
      <c r="H103" s="16"/>
      <c r="I103" s="16"/>
    </row>
    <row r="104" spans="1:9" ht="33.75" customHeight="1" x14ac:dyDescent="0.25">
      <c r="A104" s="70" t="s">
        <v>97</v>
      </c>
      <c r="B104" s="70"/>
      <c r="C104" s="70"/>
      <c r="D104" s="70"/>
      <c r="E104" s="70"/>
      <c r="F104" s="70"/>
      <c r="G104" s="70"/>
      <c r="H104" s="70"/>
      <c r="I104" s="70"/>
    </row>
    <row r="105" spans="1:9" x14ac:dyDescent="0.25">
      <c r="A105" s="48"/>
      <c r="B105" s="16"/>
      <c r="C105" s="16"/>
      <c r="D105" s="16"/>
      <c r="E105" s="16"/>
      <c r="F105" s="16"/>
      <c r="G105" s="16"/>
      <c r="H105" s="16"/>
      <c r="I105" s="16"/>
    </row>
    <row r="106" spans="1:9" x14ac:dyDescent="0.25">
      <c r="A106" s="48"/>
      <c r="B106" s="16"/>
      <c r="C106" s="16"/>
      <c r="D106" s="16"/>
      <c r="E106" s="16"/>
      <c r="F106" s="16"/>
      <c r="G106" s="16"/>
      <c r="H106" s="16"/>
      <c r="I106" s="16"/>
    </row>
    <row r="107" spans="1:9" x14ac:dyDescent="0.25">
      <c r="A107" s="48"/>
      <c r="B107" s="16"/>
      <c r="C107" s="16"/>
      <c r="D107" s="16"/>
      <c r="E107" s="16"/>
      <c r="F107" s="16"/>
      <c r="G107" s="16"/>
      <c r="H107" s="16"/>
      <c r="I107" s="16"/>
    </row>
    <row r="108" spans="1:9" x14ac:dyDescent="0.25">
      <c r="A108" s="48"/>
      <c r="B108" s="16"/>
      <c r="C108" s="16"/>
      <c r="D108" s="16"/>
      <c r="E108" s="16"/>
      <c r="F108" s="16"/>
      <c r="G108" s="16"/>
      <c r="H108" s="16"/>
      <c r="I108" s="16"/>
    </row>
    <row r="109" spans="1:9" x14ac:dyDescent="0.25">
      <c r="A109" s="16"/>
      <c r="B109" s="16"/>
      <c r="C109" s="16"/>
      <c r="D109" s="16"/>
      <c r="E109" s="16"/>
      <c r="F109" s="16"/>
      <c r="G109" s="16"/>
      <c r="H109" s="16"/>
      <c r="I109" s="16"/>
    </row>
    <row r="110" spans="1:9" x14ac:dyDescent="0.25">
      <c r="A110" s="16"/>
      <c r="B110" s="16"/>
      <c r="C110" s="16"/>
      <c r="D110" s="16"/>
      <c r="E110" s="16"/>
      <c r="F110" s="16"/>
      <c r="G110" s="16"/>
      <c r="H110" s="16"/>
      <c r="I110" s="16"/>
    </row>
    <row r="111" spans="1:9" x14ac:dyDescent="0.25">
      <c r="A111" s="16"/>
      <c r="B111" s="16"/>
      <c r="C111" s="16"/>
      <c r="D111" s="16"/>
      <c r="E111" s="16"/>
      <c r="F111" s="16"/>
      <c r="G111" s="16"/>
      <c r="H111" s="16"/>
      <c r="I111" s="16"/>
    </row>
    <row r="112" spans="1:9" x14ac:dyDescent="0.25">
      <c r="A112" s="16"/>
      <c r="B112" s="16"/>
      <c r="C112" s="16"/>
      <c r="D112" s="16"/>
      <c r="E112" s="16"/>
      <c r="F112" s="16"/>
      <c r="G112" s="16"/>
      <c r="H112" s="16"/>
      <c r="I112" s="16"/>
    </row>
    <row r="113" spans="1:9" x14ac:dyDescent="0.25">
      <c r="A113" s="16"/>
      <c r="B113" s="16"/>
      <c r="C113" s="16"/>
      <c r="D113" s="16"/>
      <c r="E113" s="16"/>
      <c r="F113" s="16"/>
      <c r="G113" s="16"/>
      <c r="H113" s="16"/>
      <c r="I113" s="16"/>
    </row>
  </sheetData>
  <mergeCells count="200">
    <mergeCell ref="A19:A21"/>
    <mergeCell ref="B19:B21"/>
    <mergeCell ref="A8:A11"/>
    <mergeCell ref="B8:B11"/>
    <mergeCell ref="C8:C11"/>
    <mergeCell ref="D8:I8"/>
    <mergeCell ref="D9:D11"/>
    <mergeCell ref="A13:A15"/>
    <mergeCell ref="B13:B15"/>
    <mergeCell ref="B16:B18"/>
    <mergeCell ref="A16:A18"/>
    <mergeCell ref="I22:I26"/>
    <mergeCell ref="A27:A31"/>
    <mergeCell ref="B27:B31"/>
    <mergeCell ref="D27:D31"/>
    <mergeCell ref="F27:F31"/>
    <mergeCell ref="G27:G31"/>
    <mergeCell ref="H27:H31"/>
    <mergeCell ref="I27:I31"/>
    <mergeCell ref="A22:A26"/>
    <mergeCell ref="B22:B26"/>
    <mergeCell ref="D22:D26"/>
    <mergeCell ref="F22:F26"/>
    <mergeCell ref="G22:G26"/>
    <mergeCell ref="H22:H26"/>
    <mergeCell ref="H32:H33"/>
    <mergeCell ref="I32:I33"/>
    <mergeCell ref="A34:A35"/>
    <mergeCell ref="B34:B35"/>
    <mergeCell ref="F34:F35"/>
    <mergeCell ref="G34:G35"/>
    <mergeCell ref="H34:H35"/>
    <mergeCell ref="I34:I35"/>
    <mergeCell ref="A32:A33"/>
    <mergeCell ref="B32:B33"/>
    <mergeCell ref="D32:D33"/>
    <mergeCell ref="F32:F33"/>
    <mergeCell ref="G32:G33"/>
    <mergeCell ref="E32:E33"/>
    <mergeCell ref="H36:H37"/>
    <mergeCell ref="I36:I37"/>
    <mergeCell ref="A39:A40"/>
    <mergeCell ref="B39:B40"/>
    <mergeCell ref="D39:D40"/>
    <mergeCell ref="F39:F40"/>
    <mergeCell ref="G39:G40"/>
    <mergeCell ref="H39:H40"/>
    <mergeCell ref="I39:I40"/>
    <mergeCell ref="A36:A37"/>
    <mergeCell ref="B36:B37"/>
    <mergeCell ref="D36:D37"/>
    <mergeCell ref="F36:F37"/>
    <mergeCell ref="G36:G37"/>
    <mergeCell ref="H41:H43"/>
    <mergeCell ref="I41:I43"/>
    <mergeCell ref="A44:A46"/>
    <mergeCell ref="B44:B46"/>
    <mergeCell ref="D44:D46"/>
    <mergeCell ref="F44:F46"/>
    <mergeCell ref="G44:G46"/>
    <mergeCell ref="H44:H46"/>
    <mergeCell ref="I44:I46"/>
    <mergeCell ref="A41:A43"/>
    <mergeCell ref="B41:B43"/>
    <mergeCell ref="D41:D43"/>
    <mergeCell ref="F41:F43"/>
    <mergeCell ref="G41:G43"/>
    <mergeCell ref="H51:H53"/>
    <mergeCell ref="I51:I53"/>
    <mergeCell ref="A54:A56"/>
    <mergeCell ref="B54:B56"/>
    <mergeCell ref="D54:D56"/>
    <mergeCell ref="E54:E56"/>
    <mergeCell ref="F54:F56"/>
    <mergeCell ref="G54:G56"/>
    <mergeCell ref="H54:H56"/>
    <mergeCell ref="I54:I56"/>
    <mergeCell ref="A51:A53"/>
    <mergeCell ref="B51:B53"/>
    <mergeCell ref="D51:D53"/>
    <mergeCell ref="E51:E53"/>
    <mergeCell ref="F51:F53"/>
    <mergeCell ref="G51:G53"/>
    <mergeCell ref="A63:A65"/>
    <mergeCell ref="B63:B65"/>
    <mergeCell ref="D63:D65"/>
    <mergeCell ref="E63:E65"/>
    <mergeCell ref="F63:F65"/>
    <mergeCell ref="G63:G65"/>
    <mergeCell ref="H57:H59"/>
    <mergeCell ref="I57:I59"/>
    <mergeCell ref="A60:A62"/>
    <mergeCell ref="B60:B62"/>
    <mergeCell ref="D60:D62"/>
    <mergeCell ref="E60:E62"/>
    <mergeCell ref="F60:F62"/>
    <mergeCell ref="G60:G62"/>
    <mergeCell ref="H60:H62"/>
    <mergeCell ref="I60:I62"/>
    <mergeCell ref="A57:A59"/>
    <mergeCell ref="B57:B59"/>
    <mergeCell ref="D57:D59"/>
    <mergeCell ref="E57:E59"/>
    <mergeCell ref="F57:F59"/>
    <mergeCell ref="G57:G59"/>
    <mergeCell ref="A78:A80"/>
    <mergeCell ref="B78:B80"/>
    <mergeCell ref="D78:D80"/>
    <mergeCell ref="E78:E80"/>
    <mergeCell ref="F78:F80"/>
    <mergeCell ref="G78:G80"/>
    <mergeCell ref="H78:H80"/>
    <mergeCell ref="I78:I80"/>
    <mergeCell ref="A69:A71"/>
    <mergeCell ref="B69:B71"/>
    <mergeCell ref="D69:D71"/>
    <mergeCell ref="E69:E71"/>
    <mergeCell ref="F69:F71"/>
    <mergeCell ref="G69:G71"/>
    <mergeCell ref="A72:A74"/>
    <mergeCell ref="B72:B74"/>
    <mergeCell ref="D72:D74"/>
    <mergeCell ref="E72:E74"/>
    <mergeCell ref="F72:F74"/>
    <mergeCell ref="G72:G74"/>
    <mergeCell ref="H72:H74"/>
    <mergeCell ref="I72:I74"/>
    <mergeCell ref="A2:I2"/>
    <mergeCell ref="A3:I3"/>
    <mergeCell ref="A4:I4"/>
    <mergeCell ref="A5:I5"/>
    <mergeCell ref="A6:I6"/>
    <mergeCell ref="A98:A101"/>
    <mergeCell ref="B98:B101"/>
    <mergeCell ref="D98:D101"/>
    <mergeCell ref="E98:E101"/>
    <mergeCell ref="F98:F101"/>
    <mergeCell ref="G98:G101"/>
    <mergeCell ref="H88:H91"/>
    <mergeCell ref="I88:I91"/>
    <mergeCell ref="A93:A96"/>
    <mergeCell ref="B93:B96"/>
    <mergeCell ref="D93:D96"/>
    <mergeCell ref="E93:E96"/>
    <mergeCell ref="F93:F96"/>
    <mergeCell ref="G93:G96"/>
    <mergeCell ref="A75:A77"/>
    <mergeCell ref="B75:B77"/>
    <mergeCell ref="D75:D77"/>
    <mergeCell ref="G84:G87"/>
    <mergeCell ref="H84:H87"/>
    <mergeCell ref="H82:H83"/>
    <mergeCell ref="I82:I83"/>
    <mergeCell ref="A84:A87"/>
    <mergeCell ref="B84:B87"/>
    <mergeCell ref="D84:D87"/>
    <mergeCell ref="E84:E87"/>
    <mergeCell ref="F84:F87"/>
    <mergeCell ref="H98:H101"/>
    <mergeCell ref="I98:I101"/>
    <mergeCell ref="I84:I87"/>
    <mergeCell ref="A82:A83"/>
    <mergeCell ref="B82:B83"/>
    <mergeCell ref="D82:D83"/>
    <mergeCell ref="E82:E83"/>
    <mergeCell ref="F82:F83"/>
    <mergeCell ref="G82:G83"/>
    <mergeCell ref="A104:I104"/>
    <mergeCell ref="H93:H96"/>
    <mergeCell ref="I93:I96"/>
    <mergeCell ref="A88:A91"/>
    <mergeCell ref="B88:B91"/>
    <mergeCell ref="D88:D91"/>
    <mergeCell ref="E88:E91"/>
    <mergeCell ref="F88:F91"/>
    <mergeCell ref="G88:G91"/>
    <mergeCell ref="A47:A49"/>
    <mergeCell ref="B47:B49"/>
    <mergeCell ref="D47:D49"/>
    <mergeCell ref="F47:F49"/>
    <mergeCell ref="G47:G49"/>
    <mergeCell ref="H47:H49"/>
    <mergeCell ref="I47:I49"/>
    <mergeCell ref="E75:E77"/>
    <mergeCell ref="F75:F77"/>
    <mergeCell ref="G75:G77"/>
    <mergeCell ref="H75:H77"/>
    <mergeCell ref="I75:I77"/>
    <mergeCell ref="H69:H71"/>
    <mergeCell ref="I69:I71"/>
    <mergeCell ref="H63:H65"/>
    <mergeCell ref="I63:I65"/>
    <mergeCell ref="A66:A68"/>
    <mergeCell ref="B66:B68"/>
    <mergeCell ref="D66:D68"/>
    <mergeCell ref="E66:E68"/>
    <mergeCell ref="F66:F68"/>
    <mergeCell ref="G66:G68"/>
    <mergeCell ref="H66:H68"/>
    <mergeCell ref="I66:I68"/>
  </mergeCells>
  <pageMargins left="0.31496062992125984" right="0.31496062992125984" top="0.35433070866141736" bottom="0.35433070866141736" header="0.31496062992125984" footer="0.31496062992125984"/>
  <pageSetup paperSize="9" scale="85" orientation="landscape" r:id="rId1"/>
  <rowBreaks count="8" manualBreakCount="8">
    <brk id="24" max="8" man="1"/>
    <brk id="35" max="8" man="1"/>
    <brk id="45" max="8" man="1"/>
    <brk id="54" max="8" man="1"/>
    <brk id="63" max="8" man="1"/>
    <brk id="71" max="8" man="1"/>
    <brk id="81" max="8" man="1"/>
    <brk id="90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6"/>
  <sheetViews>
    <sheetView tabSelected="1" view="pageBreakPreview" topLeftCell="A77" zoomScaleNormal="100" zoomScaleSheetLayoutView="100" workbookViewId="0">
      <selection activeCell="C83" sqref="C83"/>
    </sheetView>
  </sheetViews>
  <sheetFormatPr defaultRowHeight="15" x14ac:dyDescent="0.25"/>
  <cols>
    <col min="1" max="1" width="19.140625" customWidth="1"/>
    <col min="2" max="2" width="27.28515625" customWidth="1"/>
    <col min="3" max="3" width="25.5703125" customWidth="1"/>
    <col min="4" max="4" width="14.7109375" customWidth="1"/>
    <col min="5" max="5" width="14.140625" customWidth="1"/>
    <col min="6" max="6" width="13.5703125" style="2" customWidth="1"/>
    <col min="7" max="7" width="14" customWidth="1"/>
    <col min="8" max="8" width="13.28515625" customWidth="1"/>
    <col min="9" max="9" width="13.7109375" customWidth="1"/>
    <col min="10" max="10" width="13.42578125" customWidth="1"/>
  </cols>
  <sheetData>
    <row r="1" spans="1:10" x14ac:dyDescent="0.25">
      <c r="A1" s="1"/>
      <c r="I1" s="1" t="s">
        <v>0</v>
      </c>
    </row>
    <row r="2" spans="1:10" ht="18.75" x14ac:dyDescent="0.3">
      <c r="A2" s="71" t="s">
        <v>1</v>
      </c>
      <c r="B2" s="71"/>
      <c r="C2" s="71"/>
      <c r="D2" s="71"/>
      <c r="E2" s="71"/>
      <c r="F2" s="71"/>
      <c r="G2" s="71"/>
      <c r="H2" s="71"/>
      <c r="I2" s="71"/>
    </row>
    <row r="3" spans="1:10" ht="18.75" x14ac:dyDescent="0.3">
      <c r="A3" s="71" t="s">
        <v>2</v>
      </c>
      <c r="B3" s="71"/>
      <c r="C3" s="71"/>
      <c r="D3" s="71"/>
      <c r="E3" s="71"/>
      <c r="F3" s="71"/>
      <c r="G3" s="71"/>
      <c r="H3" s="71"/>
      <c r="I3" s="71"/>
    </row>
    <row r="4" spans="1:10" ht="18.75" x14ac:dyDescent="0.3">
      <c r="A4" s="71" t="s">
        <v>3</v>
      </c>
      <c r="B4" s="71"/>
      <c r="C4" s="71"/>
      <c r="D4" s="71"/>
      <c r="E4" s="71"/>
      <c r="F4" s="71"/>
      <c r="G4" s="71"/>
      <c r="H4" s="71"/>
      <c r="I4" s="71"/>
    </row>
    <row r="5" spans="1:10" ht="18.75" x14ac:dyDescent="0.3">
      <c r="A5" s="71" t="s">
        <v>4</v>
      </c>
      <c r="B5" s="71"/>
      <c r="C5" s="71"/>
      <c r="D5" s="71"/>
      <c r="E5" s="71"/>
      <c r="F5" s="71"/>
      <c r="G5" s="71"/>
      <c r="H5" s="71"/>
      <c r="I5" s="71"/>
    </row>
    <row r="6" spans="1:10" ht="18.75" x14ac:dyDescent="0.3">
      <c r="A6" s="71" t="s">
        <v>5</v>
      </c>
      <c r="B6" s="71"/>
      <c r="C6" s="71"/>
      <c r="D6" s="71"/>
      <c r="E6" s="71"/>
      <c r="F6" s="71"/>
      <c r="G6" s="71"/>
      <c r="H6" s="71"/>
      <c r="I6" s="71"/>
    </row>
    <row r="7" spans="1:10" ht="15.75" thickBot="1" x14ac:dyDescent="0.3">
      <c r="A7" s="15"/>
      <c r="B7" s="16"/>
      <c r="C7" s="16"/>
      <c r="D7" s="16"/>
      <c r="E7" s="16"/>
      <c r="F7" s="16"/>
      <c r="G7" s="16"/>
      <c r="H7" s="16"/>
      <c r="I7" s="16"/>
    </row>
    <row r="8" spans="1:10" ht="25.5" customHeight="1" thickBot="1" x14ac:dyDescent="0.3">
      <c r="A8" s="74" t="s">
        <v>6</v>
      </c>
      <c r="B8" s="74" t="s">
        <v>7</v>
      </c>
      <c r="C8" s="95" t="s">
        <v>8</v>
      </c>
      <c r="D8" s="96" t="s">
        <v>9</v>
      </c>
      <c r="E8" s="97"/>
      <c r="F8" s="97"/>
      <c r="G8" s="97"/>
      <c r="H8" s="97"/>
      <c r="I8" s="97"/>
      <c r="J8" s="98"/>
    </row>
    <row r="9" spans="1:10" ht="44.25" customHeight="1" x14ac:dyDescent="0.25">
      <c r="A9" s="75"/>
      <c r="B9" s="75"/>
      <c r="C9" s="75"/>
      <c r="D9" s="75" t="s">
        <v>10</v>
      </c>
      <c r="E9" s="17" t="s">
        <v>11</v>
      </c>
      <c r="F9" s="17" t="s">
        <v>13</v>
      </c>
      <c r="G9" s="3" t="s">
        <v>14</v>
      </c>
      <c r="H9" s="17" t="s">
        <v>15</v>
      </c>
      <c r="I9" s="17" t="s">
        <v>16</v>
      </c>
      <c r="J9" s="17" t="s">
        <v>16</v>
      </c>
    </row>
    <row r="10" spans="1:10" x14ac:dyDescent="0.25">
      <c r="A10" s="75"/>
      <c r="B10" s="75"/>
      <c r="C10" s="75"/>
      <c r="D10" s="75"/>
      <c r="E10" s="17">
        <v>2022</v>
      </c>
      <c r="F10" s="17">
        <v>2023</v>
      </c>
      <c r="G10" s="3">
        <v>2024</v>
      </c>
      <c r="H10" s="17">
        <v>2025</v>
      </c>
      <c r="I10" s="17">
        <v>2026</v>
      </c>
      <c r="J10" s="17">
        <v>2027</v>
      </c>
    </row>
    <row r="11" spans="1:10" ht="15.75" thickBot="1" x14ac:dyDescent="0.3">
      <c r="A11" s="76"/>
      <c r="B11" s="76"/>
      <c r="C11" s="76"/>
      <c r="D11" s="76"/>
      <c r="E11" s="18" t="s">
        <v>12</v>
      </c>
      <c r="F11" s="18" t="s">
        <v>12</v>
      </c>
      <c r="G11" s="4" t="s">
        <v>12</v>
      </c>
      <c r="H11" s="18" t="s">
        <v>12</v>
      </c>
      <c r="I11" s="18" t="s">
        <v>12</v>
      </c>
      <c r="J11" s="18" t="s">
        <v>12</v>
      </c>
    </row>
    <row r="12" spans="1:10" ht="15.75" thickBot="1" x14ac:dyDescent="0.3">
      <c r="A12" s="50">
        <v>1</v>
      </c>
      <c r="B12" s="18">
        <v>2</v>
      </c>
      <c r="C12" s="18">
        <v>3</v>
      </c>
      <c r="D12" s="18">
        <v>4</v>
      </c>
      <c r="E12" s="18">
        <v>5</v>
      </c>
      <c r="F12" s="18">
        <v>6</v>
      </c>
      <c r="G12" s="4">
        <v>7</v>
      </c>
      <c r="H12" s="18">
        <v>8</v>
      </c>
      <c r="I12" s="18">
        <v>9</v>
      </c>
      <c r="J12" s="18">
        <v>9</v>
      </c>
    </row>
    <row r="13" spans="1:10" ht="15.75" thickBot="1" x14ac:dyDescent="0.3">
      <c r="A13" s="83" t="s">
        <v>17</v>
      </c>
      <c r="B13" s="86" t="s">
        <v>18</v>
      </c>
      <c r="C13" s="20" t="s">
        <v>19</v>
      </c>
      <c r="D13" s="21">
        <f>SUM(E13+F13+G13+H13+I13)</f>
        <v>1075644.2503599999</v>
      </c>
      <c r="E13" s="21">
        <f>SUM(E14+E15)</f>
        <v>171293.43266999998</v>
      </c>
      <c r="F13" s="21">
        <f>SUM(F14+F15)</f>
        <v>204691.45814</v>
      </c>
      <c r="G13" s="5">
        <f>SUM(G14+G15)</f>
        <v>251721.38801</v>
      </c>
      <c r="H13" s="21">
        <f t="shared" ref="H13" si="0">SUM(H14+H15)</f>
        <v>230718.64554999999</v>
      </c>
      <c r="I13" s="21">
        <f>SUM(I14+I15)</f>
        <v>217219.32598999998</v>
      </c>
      <c r="J13" s="21">
        <f>SUM(J14+J15)</f>
        <v>237618.19998999999</v>
      </c>
    </row>
    <row r="14" spans="1:10" ht="51" customHeight="1" thickBot="1" x14ac:dyDescent="0.3">
      <c r="A14" s="84"/>
      <c r="B14" s="87"/>
      <c r="C14" s="20" t="s">
        <v>20</v>
      </c>
      <c r="D14" s="21">
        <f>SUM(E14+F14+G14+H14+I14)</f>
        <v>1066090.52722</v>
      </c>
      <c r="E14" s="21">
        <f>SUM(E17+E50+E84)</f>
        <v>168784.07066999999</v>
      </c>
      <c r="F14" s="21">
        <f>SUM(F17+F50+F84)</f>
        <v>201931.92595999999</v>
      </c>
      <c r="G14" s="5">
        <f>SUM(G17+G50+G84)</f>
        <v>251049.55904999998</v>
      </c>
      <c r="H14" s="21">
        <f t="shared" ref="H14:I14" si="1">SUM(H17+H50+H84)</f>
        <v>227105.64554999999</v>
      </c>
      <c r="I14" s="21">
        <f t="shared" si="1"/>
        <v>217219.32598999998</v>
      </c>
      <c r="J14" s="21">
        <f>SUM(J17+J50+J84)</f>
        <v>218518.19998999999</v>
      </c>
    </row>
    <row r="15" spans="1:10" ht="15.75" thickBot="1" x14ac:dyDescent="0.3">
      <c r="A15" s="85"/>
      <c r="B15" s="88"/>
      <c r="C15" s="20" t="s">
        <v>21</v>
      </c>
      <c r="D15" s="21">
        <f>SUM(E15+F15+G15+H15+I15)</f>
        <v>9553.7231399999982</v>
      </c>
      <c r="E15" s="21">
        <f>SUM(E18)</f>
        <v>2509.3620000000001</v>
      </c>
      <c r="F15" s="21">
        <f>SUM(F18)</f>
        <v>2759.5321799999997</v>
      </c>
      <c r="G15" s="5">
        <f t="shared" ref="G15:I15" si="2">SUM(G18)</f>
        <v>671.82896000000005</v>
      </c>
      <c r="H15" s="21">
        <f t="shared" si="2"/>
        <v>3613</v>
      </c>
      <c r="I15" s="21">
        <f t="shared" si="2"/>
        <v>0</v>
      </c>
      <c r="J15" s="21">
        <f t="shared" ref="J15" si="3">SUM(J18)</f>
        <v>19100</v>
      </c>
    </row>
    <row r="16" spans="1:10" ht="21.75" customHeight="1" thickBot="1" x14ac:dyDescent="0.3">
      <c r="A16" s="92" t="s">
        <v>22</v>
      </c>
      <c r="B16" s="89" t="s">
        <v>23</v>
      </c>
      <c r="C16" s="20" t="s">
        <v>99</v>
      </c>
      <c r="D16" s="22">
        <f>SUM(E16+F16+G16+H16+I16)</f>
        <v>271134.39492000005</v>
      </c>
      <c r="E16" s="23">
        <f>SUM(E17+E18)</f>
        <v>42087.804090000005</v>
      </c>
      <c r="F16" s="23">
        <f>SUM(F17+F18)</f>
        <v>52305.619480000001</v>
      </c>
      <c r="G16" s="6">
        <f>SUM(G17+G18)</f>
        <v>80624.674030000009</v>
      </c>
      <c r="H16" s="23">
        <f t="shared" ref="H16:I16" si="4">SUM(H17+H18)</f>
        <v>53425.197319999999</v>
      </c>
      <c r="I16" s="23">
        <f t="shared" si="4"/>
        <v>42691.1</v>
      </c>
      <c r="J16" s="23">
        <f t="shared" ref="J16" si="5">SUM(J17+J18)</f>
        <v>61811.1</v>
      </c>
    </row>
    <row r="17" spans="1:10" ht="45.75" customHeight="1" thickBot="1" x14ac:dyDescent="0.3">
      <c r="A17" s="93"/>
      <c r="B17" s="90"/>
      <c r="C17" s="24" t="s">
        <v>20</v>
      </c>
      <c r="D17" s="25">
        <f>SUM(E17+F17+G17+H17+I17)</f>
        <v>261580.67178000003</v>
      </c>
      <c r="E17" s="26">
        <f>SUM(E20+E22+E27+E32+E34+E36+E38+E41+E44)</f>
        <v>39578.442090000004</v>
      </c>
      <c r="F17" s="26">
        <f>SUM(F20+F22+F27+F32+F34+F36+F38+F41+F44)</f>
        <v>49546.087299999999</v>
      </c>
      <c r="G17" s="7">
        <f>SUM(G20+G22+G27+G32+G34+G36+G38+G41+G44+G47)</f>
        <v>79952.84507000001</v>
      </c>
      <c r="H17" s="26">
        <f t="shared" ref="H17:I17" si="6">SUM(H20+H22+H27+H32+H34+H36+H38+H41+H44)</f>
        <v>49812.197319999999</v>
      </c>
      <c r="I17" s="26">
        <f t="shared" si="6"/>
        <v>42691.1</v>
      </c>
      <c r="J17" s="26">
        <f t="shared" ref="J17" si="7">SUM(J20+J22+J27+J32+J34+J36+J38+J41+J44)</f>
        <v>42711.1</v>
      </c>
    </row>
    <row r="18" spans="1:10" ht="41.25" customHeight="1" thickBot="1" x14ac:dyDescent="0.3">
      <c r="A18" s="94"/>
      <c r="B18" s="91"/>
      <c r="C18" s="27" t="s">
        <v>98</v>
      </c>
      <c r="D18" s="28">
        <f>SUM(E18)</f>
        <v>2509.3620000000001</v>
      </c>
      <c r="E18" s="29">
        <f>SUM(E21)</f>
        <v>2509.3620000000001</v>
      </c>
      <c r="F18" s="29">
        <f>SUM(F21)</f>
        <v>2759.5321799999997</v>
      </c>
      <c r="G18" s="8">
        <f t="shared" ref="G18:I18" si="8">SUM(G21)</f>
        <v>671.82896000000005</v>
      </c>
      <c r="H18" s="29">
        <f t="shared" si="8"/>
        <v>3613</v>
      </c>
      <c r="I18" s="29">
        <f t="shared" si="8"/>
        <v>0</v>
      </c>
      <c r="J18" s="29">
        <f t="shared" ref="J18" si="9">SUM(J21)</f>
        <v>19100</v>
      </c>
    </row>
    <row r="19" spans="1:10" ht="19.5" customHeight="1" x14ac:dyDescent="0.25">
      <c r="A19" s="74" t="s">
        <v>24</v>
      </c>
      <c r="B19" s="77" t="s">
        <v>25</v>
      </c>
      <c r="C19" s="30" t="s">
        <v>99</v>
      </c>
      <c r="D19" s="31">
        <f>SUM(E19)</f>
        <v>2509.3620000000001</v>
      </c>
      <c r="E19" s="31">
        <f>SUM(E20+E21)</f>
        <v>2509.3620000000001</v>
      </c>
      <c r="F19" s="31">
        <f t="shared" ref="F19:I19" si="10">SUM(F20+F21)</f>
        <v>2759.5321799999997</v>
      </c>
      <c r="G19" s="49">
        <f t="shared" si="10"/>
        <v>671.82896000000005</v>
      </c>
      <c r="H19" s="31">
        <f t="shared" si="10"/>
        <v>3613</v>
      </c>
      <c r="I19" s="31">
        <f t="shared" si="10"/>
        <v>0</v>
      </c>
      <c r="J19" s="31">
        <f t="shared" ref="J19" si="11">SUM(J20+J21)</f>
        <v>19100</v>
      </c>
    </row>
    <row r="20" spans="1:10" ht="44.25" customHeight="1" x14ac:dyDescent="0.25">
      <c r="A20" s="75"/>
      <c r="B20" s="78"/>
      <c r="C20" s="32" t="s">
        <v>34</v>
      </c>
      <c r="D20" s="33">
        <f>SUM(E20)</f>
        <v>0</v>
      </c>
      <c r="E20" s="33">
        <v>0</v>
      </c>
      <c r="F20" s="33"/>
      <c r="G20" s="9">
        <v>0</v>
      </c>
      <c r="H20" s="33"/>
      <c r="I20" s="34"/>
      <c r="J20" s="34"/>
    </row>
    <row r="21" spans="1:10" ht="41.25" customHeight="1" thickBot="1" x14ac:dyDescent="0.3">
      <c r="A21" s="76"/>
      <c r="B21" s="79"/>
      <c r="C21" s="35" t="s">
        <v>98</v>
      </c>
      <c r="D21" s="36">
        <f>SUM(E21)</f>
        <v>2509.3620000000001</v>
      </c>
      <c r="E21" s="36">
        <v>2509.3620000000001</v>
      </c>
      <c r="F21" s="36">
        <f>2707.26918+41.439+10.824</f>
        <v>2759.5321799999997</v>
      </c>
      <c r="G21" s="10">
        <v>671.82896000000005</v>
      </c>
      <c r="H21" s="36">
        <v>3613</v>
      </c>
      <c r="I21" s="37">
        <v>0</v>
      </c>
      <c r="J21" s="37">
        <v>19100</v>
      </c>
    </row>
    <row r="22" spans="1:10" ht="36.75" customHeight="1" x14ac:dyDescent="0.25">
      <c r="A22" s="58" t="s">
        <v>26</v>
      </c>
      <c r="B22" s="61" t="s">
        <v>27</v>
      </c>
      <c r="C22" s="38" t="s">
        <v>28</v>
      </c>
      <c r="D22" s="65">
        <f>SUM(E22+F22+G22)</f>
        <v>21999.68261</v>
      </c>
      <c r="E22" s="52">
        <v>2510.37581</v>
      </c>
      <c r="F22" s="65">
        <v>6975.55</v>
      </c>
      <c r="G22" s="68">
        <f>9920.98006+2592.77674</f>
        <v>12513.756799999999</v>
      </c>
      <c r="H22" s="65">
        <v>6431.7660699999997</v>
      </c>
      <c r="I22" s="65"/>
      <c r="J22" s="65"/>
    </row>
    <row r="23" spans="1:10" ht="4.5" customHeight="1" x14ac:dyDescent="0.25">
      <c r="A23" s="59"/>
      <c r="B23" s="62"/>
      <c r="C23" s="38"/>
      <c r="D23" s="65"/>
      <c r="E23" s="52"/>
      <c r="F23" s="65"/>
      <c r="G23" s="68"/>
      <c r="H23" s="65"/>
      <c r="I23" s="65"/>
      <c r="J23" s="65"/>
    </row>
    <row r="24" spans="1:10" ht="57.75" customHeight="1" x14ac:dyDescent="0.25">
      <c r="A24" s="59"/>
      <c r="B24" s="62"/>
      <c r="C24" s="38" t="s">
        <v>29</v>
      </c>
      <c r="D24" s="65"/>
      <c r="E24" s="52"/>
      <c r="F24" s="65"/>
      <c r="G24" s="68"/>
      <c r="H24" s="65"/>
      <c r="I24" s="65"/>
      <c r="J24" s="65"/>
    </row>
    <row r="25" spans="1:10" ht="58.5" customHeight="1" x14ac:dyDescent="0.25">
      <c r="A25" s="59"/>
      <c r="B25" s="62"/>
      <c r="C25" s="38" t="s">
        <v>30</v>
      </c>
      <c r="D25" s="65"/>
      <c r="E25" s="52"/>
      <c r="F25" s="65"/>
      <c r="G25" s="68"/>
      <c r="H25" s="65"/>
      <c r="I25" s="65"/>
      <c r="J25" s="65"/>
    </row>
    <row r="26" spans="1:10" ht="105" customHeight="1" thickBot="1" x14ac:dyDescent="0.3">
      <c r="A26" s="60"/>
      <c r="B26" s="63"/>
      <c r="C26" s="39" t="s">
        <v>31</v>
      </c>
      <c r="D26" s="66"/>
      <c r="E26" s="53"/>
      <c r="F26" s="66"/>
      <c r="G26" s="69"/>
      <c r="H26" s="66"/>
      <c r="I26" s="66"/>
      <c r="J26" s="66"/>
    </row>
    <row r="27" spans="1:10" ht="41.25" customHeight="1" x14ac:dyDescent="0.25">
      <c r="A27" s="58" t="s">
        <v>32</v>
      </c>
      <c r="B27" s="61" t="s">
        <v>33</v>
      </c>
      <c r="C27" s="38" t="s">
        <v>34</v>
      </c>
      <c r="D27" s="64">
        <f>SUM(E27+F27+G27)</f>
        <v>2111.3215099999998</v>
      </c>
      <c r="E27" s="55">
        <v>571.54900999999995</v>
      </c>
      <c r="F27" s="64">
        <v>666.875</v>
      </c>
      <c r="G27" s="67">
        <v>872.89750000000004</v>
      </c>
      <c r="H27" s="64">
        <v>678.39125000000001</v>
      </c>
      <c r="I27" s="64"/>
      <c r="J27" s="64"/>
    </row>
    <row r="28" spans="1:10" ht="6.75" customHeight="1" x14ac:dyDescent="0.25">
      <c r="A28" s="59"/>
      <c r="B28" s="62"/>
      <c r="C28" s="38"/>
      <c r="D28" s="65"/>
      <c r="E28" s="52"/>
      <c r="F28" s="65"/>
      <c r="G28" s="68"/>
      <c r="H28" s="65"/>
      <c r="I28" s="65"/>
      <c r="J28" s="65"/>
    </row>
    <row r="29" spans="1:10" ht="54.75" customHeight="1" x14ac:dyDescent="0.25">
      <c r="A29" s="59"/>
      <c r="B29" s="62"/>
      <c r="C29" s="38" t="s">
        <v>29</v>
      </c>
      <c r="D29" s="65"/>
      <c r="E29" s="52"/>
      <c r="F29" s="65"/>
      <c r="G29" s="68"/>
      <c r="H29" s="65"/>
      <c r="I29" s="65"/>
      <c r="J29" s="65"/>
    </row>
    <row r="30" spans="1:10" ht="52.5" customHeight="1" x14ac:dyDescent="0.25">
      <c r="A30" s="59"/>
      <c r="B30" s="62"/>
      <c r="C30" s="38" t="s">
        <v>30</v>
      </c>
      <c r="D30" s="65"/>
      <c r="E30" s="52"/>
      <c r="F30" s="65"/>
      <c r="G30" s="68"/>
      <c r="H30" s="65"/>
      <c r="I30" s="65"/>
      <c r="J30" s="65"/>
    </row>
    <row r="31" spans="1:10" ht="108" customHeight="1" thickBot="1" x14ac:dyDescent="0.3">
      <c r="A31" s="60"/>
      <c r="B31" s="63"/>
      <c r="C31" s="39" t="s">
        <v>35</v>
      </c>
      <c r="D31" s="66"/>
      <c r="E31" s="53"/>
      <c r="F31" s="66"/>
      <c r="G31" s="69"/>
      <c r="H31" s="66"/>
      <c r="I31" s="66"/>
      <c r="J31" s="66"/>
    </row>
    <row r="32" spans="1:10" ht="39.75" customHeight="1" x14ac:dyDescent="0.25">
      <c r="A32" s="58" t="s">
        <v>36</v>
      </c>
      <c r="B32" s="61" t="s">
        <v>37</v>
      </c>
      <c r="C32" s="38" t="s">
        <v>28</v>
      </c>
      <c r="D32" s="72">
        <f>SUM(E32+F32+G32)</f>
        <v>108566.41466000001</v>
      </c>
      <c r="E32" s="72">
        <v>31011.855210000002</v>
      </c>
      <c r="F32" s="64">
        <v>35608.418389999999</v>
      </c>
      <c r="G32" s="67">
        <v>41946.141060000002</v>
      </c>
      <c r="H32" s="64">
        <v>42611.1</v>
      </c>
      <c r="I32" s="64">
        <v>42691.1</v>
      </c>
      <c r="J32" s="64">
        <v>42711.1</v>
      </c>
    </row>
    <row r="33" spans="1:10" ht="51.75" customHeight="1" thickBot="1" x14ac:dyDescent="0.3">
      <c r="A33" s="60"/>
      <c r="B33" s="63"/>
      <c r="C33" s="39" t="s">
        <v>38</v>
      </c>
      <c r="D33" s="73"/>
      <c r="E33" s="73"/>
      <c r="F33" s="66"/>
      <c r="G33" s="69"/>
      <c r="H33" s="66"/>
      <c r="I33" s="66"/>
      <c r="J33" s="66"/>
    </row>
    <row r="34" spans="1:10" ht="40.5" customHeight="1" x14ac:dyDescent="0.25">
      <c r="A34" s="58" t="s">
        <v>39</v>
      </c>
      <c r="B34" s="61" t="s">
        <v>40</v>
      </c>
      <c r="C34" s="38" t="s">
        <v>28</v>
      </c>
      <c r="D34" s="55">
        <f>SUM(E34)</f>
        <v>278.25</v>
      </c>
      <c r="E34" s="55">
        <v>278.25</v>
      </c>
      <c r="F34" s="64">
        <v>265.89197999999999</v>
      </c>
      <c r="G34" s="67">
        <v>275.79984000000002</v>
      </c>
      <c r="H34" s="64">
        <v>90.94</v>
      </c>
      <c r="I34" s="64"/>
      <c r="J34" s="64"/>
    </row>
    <row r="35" spans="1:10" ht="53.25" customHeight="1" thickBot="1" x14ac:dyDescent="0.3">
      <c r="A35" s="60"/>
      <c r="B35" s="63"/>
      <c r="C35" s="39" t="s">
        <v>38</v>
      </c>
      <c r="D35" s="53"/>
      <c r="E35" s="53"/>
      <c r="F35" s="66"/>
      <c r="G35" s="69"/>
      <c r="H35" s="66"/>
      <c r="I35" s="66"/>
      <c r="J35" s="66"/>
    </row>
    <row r="36" spans="1:10" ht="51" customHeight="1" x14ac:dyDescent="0.25">
      <c r="A36" s="58" t="s">
        <v>41</v>
      </c>
      <c r="B36" s="61" t="s">
        <v>42</v>
      </c>
      <c r="C36" s="38" t="s">
        <v>28</v>
      </c>
      <c r="D36" s="64"/>
      <c r="E36" s="55"/>
      <c r="F36" s="64"/>
      <c r="G36" s="67"/>
      <c r="H36" s="64"/>
      <c r="I36" s="64"/>
      <c r="J36" s="64"/>
    </row>
    <row r="37" spans="1:10" ht="54" customHeight="1" thickBot="1" x14ac:dyDescent="0.3">
      <c r="A37" s="60"/>
      <c r="B37" s="63"/>
      <c r="C37" s="39" t="s">
        <v>38</v>
      </c>
      <c r="D37" s="66"/>
      <c r="E37" s="53"/>
      <c r="F37" s="66"/>
      <c r="G37" s="69"/>
      <c r="H37" s="66"/>
      <c r="I37" s="66"/>
      <c r="J37" s="66"/>
    </row>
    <row r="38" spans="1:10" ht="92.25" customHeight="1" thickBot="1" x14ac:dyDescent="0.3">
      <c r="A38" s="54" t="s">
        <v>43</v>
      </c>
      <c r="B38" s="39" t="s">
        <v>44</v>
      </c>
      <c r="C38" s="39" t="s">
        <v>45</v>
      </c>
      <c r="D38" s="41"/>
      <c r="E38" s="42"/>
      <c r="F38" s="41"/>
      <c r="G38" s="11">
        <v>15750</v>
      </c>
      <c r="H38" s="41"/>
      <c r="I38" s="41"/>
      <c r="J38" s="41"/>
    </row>
    <row r="39" spans="1:10" ht="53.25" customHeight="1" x14ac:dyDescent="0.25">
      <c r="A39" s="58" t="s">
        <v>46</v>
      </c>
      <c r="B39" s="61" t="s">
        <v>47</v>
      </c>
      <c r="C39" s="38" t="s">
        <v>48</v>
      </c>
      <c r="D39" s="64"/>
      <c r="E39" s="55"/>
      <c r="F39" s="64"/>
      <c r="G39" s="67"/>
      <c r="H39" s="64"/>
      <c r="I39" s="64"/>
      <c r="J39" s="64"/>
    </row>
    <row r="40" spans="1:10" ht="54.75" customHeight="1" thickBot="1" x14ac:dyDescent="0.3">
      <c r="A40" s="60"/>
      <c r="B40" s="63"/>
      <c r="C40" s="39" t="s">
        <v>49</v>
      </c>
      <c r="D40" s="66"/>
      <c r="E40" s="53"/>
      <c r="F40" s="66"/>
      <c r="G40" s="69"/>
      <c r="H40" s="66"/>
      <c r="I40" s="66"/>
      <c r="J40" s="66"/>
    </row>
    <row r="41" spans="1:10" ht="42" customHeight="1" x14ac:dyDescent="0.25">
      <c r="A41" s="58" t="s">
        <v>50</v>
      </c>
      <c r="B41" s="61" t="s">
        <v>51</v>
      </c>
      <c r="C41" s="38" t="s">
        <v>28</v>
      </c>
      <c r="D41" s="64">
        <f>SUM(E41)</f>
        <v>2746.0896499999999</v>
      </c>
      <c r="E41" s="55">
        <v>2746.0896499999999</v>
      </c>
      <c r="F41" s="64">
        <v>1154.0529300000001</v>
      </c>
      <c r="G41" s="67">
        <v>2654.2789899999998</v>
      </c>
      <c r="H41" s="64"/>
      <c r="I41" s="64"/>
      <c r="J41" s="64"/>
    </row>
    <row r="42" spans="1:10" ht="57.75" customHeight="1" x14ac:dyDescent="0.25">
      <c r="A42" s="59"/>
      <c r="B42" s="62"/>
      <c r="C42" s="38" t="s">
        <v>29</v>
      </c>
      <c r="D42" s="65"/>
      <c r="E42" s="52"/>
      <c r="F42" s="65"/>
      <c r="G42" s="68"/>
      <c r="H42" s="65"/>
      <c r="I42" s="65"/>
      <c r="J42" s="65"/>
    </row>
    <row r="43" spans="1:10" ht="54.75" customHeight="1" thickBot="1" x14ac:dyDescent="0.3">
      <c r="A43" s="60"/>
      <c r="B43" s="63"/>
      <c r="C43" s="39" t="s">
        <v>52</v>
      </c>
      <c r="D43" s="66"/>
      <c r="E43" s="53"/>
      <c r="F43" s="66"/>
      <c r="G43" s="69"/>
      <c r="H43" s="66"/>
      <c r="I43" s="66"/>
      <c r="J43" s="66"/>
    </row>
    <row r="44" spans="1:10" ht="54" customHeight="1" x14ac:dyDescent="0.25">
      <c r="A44" s="58" t="s">
        <v>53</v>
      </c>
      <c r="B44" s="61" t="s">
        <v>54</v>
      </c>
      <c r="C44" s="38" t="s">
        <v>48</v>
      </c>
      <c r="D44" s="64">
        <f>SUM(E44)</f>
        <v>2460.3224100000002</v>
      </c>
      <c r="E44" s="55">
        <v>2460.3224100000002</v>
      </c>
      <c r="F44" s="64">
        <v>4875.299</v>
      </c>
      <c r="G44" s="67">
        <v>4731.84</v>
      </c>
      <c r="H44" s="64"/>
      <c r="I44" s="64"/>
      <c r="J44" s="64"/>
    </row>
    <row r="45" spans="1:10" ht="53.25" customHeight="1" x14ac:dyDescent="0.25">
      <c r="A45" s="59"/>
      <c r="B45" s="62"/>
      <c r="C45" s="38" t="s">
        <v>29</v>
      </c>
      <c r="D45" s="65"/>
      <c r="E45" s="52"/>
      <c r="F45" s="65"/>
      <c r="G45" s="68"/>
      <c r="H45" s="65"/>
      <c r="I45" s="65"/>
      <c r="J45" s="65"/>
    </row>
    <row r="46" spans="1:10" ht="106.5" customHeight="1" thickBot="1" x14ac:dyDescent="0.3">
      <c r="A46" s="60"/>
      <c r="B46" s="63"/>
      <c r="C46" s="39" t="s">
        <v>55</v>
      </c>
      <c r="D46" s="66"/>
      <c r="E46" s="53"/>
      <c r="F46" s="66"/>
      <c r="G46" s="69"/>
      <c r="H46" s="66"/>
      <c r="I46" s="66"/>
      <c r="J46" s="66"/>
    </row>
    <row r="47" spans="1:10" ht="54" customHeight="1" x14ac:dyDescent="0.25">
      <c r="A47" s="58" t="s">
        <v>104</v>
      </c>
      <c r="B47" s="61" t="s">
        <v>105</v>
      </c>
      <c r="C47" s="38" t="s">
        <v>48</v>
      </c>
      <c r="D47" s="64"/>
      <c r="E47" s="55"/>
      <c r="F47" s="64"/>
      <c r="G47" s="67">
        <v>1208.1308799999999</v>
      </c>
      <c r="H47" s="64"/>
      <c r="I47" s="64"/>
      <c r="J47" s="64"/>
    </row>
    <row r="48" spans="1:10" ht="53.25" customHeight="1" x14ac:dyDescent="0.25">
      <c r="A48" s="59"/>
      <c r="B48" s="62"/>
      <c r="C48" s="38" t="s">
        <v>29</v>
      </c>
      <c r="D48" s="65"/>
      <c r="E48" s="52"/>
      <c r="F48" s="65"/>
      <c r="G48" s="68"/>
      <c r="H48" s="65"/>
      <c r="I48" s="65"/>
      <c r="J48" s="65"/>
    </row>
    <row r="49" spans="1:10" ht="106.5" customHeight="1" thickBot="1" x14ac:dyDescent="0.3">
      <c r="A49" s="60"/>
      <c r="B49" s="63"/>
      <c r="C49" s="39" t="s">
        <v>55</v>
      </c>
      <c r="D49" s="66"/>
      <c r="E49" s="53"/>
      <c r="F49" s="66"/>
      <c r="G49" s="69"/>
      <c r="H49" s="66"/>
      <c r="I49" s="66"/>
      <c r="J49" s="66"/>
    </row>
    <row r="50" spans="1:10" ht="68.25" customHeight="1" thickBot="1" x14ac:dyDescent="0.3">
      <c r="A50" s="51" t="s">
        <v>56</v>
      </c>
      <c r="B50" s="44" t="s">
        <v>57</v>
      </c>
      <c r="C50" s="20" t="s">
        <v>20</v>
      </c>
      <c r="D50" s="21">
        <f>SUM(E50+F50+G50)</f>
        <v>241944.30419</v>
      </c>
      <c r="E50" s="21">
        <f>SUM(E51+E54+E57+E60+E63+E66+E69+E78+E75)</f>
        <v>68848.869960000011</v>
      </c>
      <c r="F50" s="21">
        <f>SUM(F51+F54+F57+F60+F63+F66+F69+F78+F75)</f>
        <v>79073.86516999999</v>
      </c>
      <c r="G50" s="5">
        <f>SUM(G51+G54+G57+G60+G63+G66+G69+G78+G75+G81)</f>
        <v>94021.569059999994</v>
      </c>
      <c r="H50" s="21">
        <f t="shared" ref="H50:I50" si="12">SUM(H51+H54+H57+H60+H63+H66+H69+H78+H75)</f>
        <v>85268.044999999998</v>
      </c>
      <c r="I50" s="21">
        <f t="shared" si="12"/>
        <v>82495.093000000008</v>
      </c>
      <c r="J50" s="21">
        <f t="shared" ref="J50" si="13">SUM(J51+J54+J57+J60+J63+J66+J69+J78+J75)</f>
        <v>83773.967000000004</v>
      </c>
    </row>
    <row r="51" spans="1:10" ht="42" customHeight="1" x14ac:dyDescent="0.25">
      <c r="A51" s="58" t="s">
        <v>58</v>
      </c>
      <c r="B51" s="61" t="s">
        <v>59</v>
      </c>
      <c r="C51" s="38" t="s">
        <v>34</v>
      </c>
      <c r="D51" s="64">
        <f>SUM(E51+F51+G51)</f>
        <v>212504.28629000002</v>
      </c>
      <c r="E51" s="64">
        <v>61201.035830000001</v>
      </c>
      <c r="F51" s="64">
        <v>70196.966039999999</v>
      </c>
      <c r="G51" s="67">
        <v>81106.284419999996</v>
      </c>
      <c r="H51" s="64">
        <v>78483.558999999994</v>
      </c>
      <c r="I51" s="64">
        <v>75710.607000000004</v>
      </c>
      <c r="J51" s="64">
        <v>77000.006999999998</v>
      </c>
    </row>
    <row r="52" spans="1:10" ht="53.25" customHeight="1" x14ac:dyDescent="0.25">
      <c r="A52" s="59"/>
      <c r="B52" s="62"/>
      <c r="C52" s="38" t="s">
        <v>29</v>
      </c>
      <c r="D52" s="65"/>
      <c r="E52" s="65"/>
      <c r="F52" s="65"/>
      <c r="G52" s="68"/>
      <c r="H52" s="65"/>
      <c r="I52" s="65"/>
      <c r="J52" s="65"/>
    </row>
    <row r="53" spans="1:10" ht="54.75" customHeight="1" thickBot="1" x14ac:dyDescent="0.3">
      <c r="A53" s="60"/>
      <c r="B53" s="63"/>
      <c r="C53" s="39" t="s">
        <v>52</v>
      </c>
      <c r="D53" s="66"/>
      <c r="E53" s="66"/>
      <c r="F53" s="66"/>
      <c r="G53" s="69"/>
      <c r="H53" s="66"/>
      <c r="I53" s="66"/>
      <c r="J53" s="66"/>
    </row>
    <row r="54" spans="1:10" ht="40.5" customHeight="1" x14ac:dyDescent="0.25">
      <c r="A54" s="58" t="s">
        <v>60</v>
      </c>
      <c r="B54" s="58" t="s">
        <v>61</v>
      </c>
      <c r="C54" s="38" t="s">
        <v>28</v>
      </c>
      <c r="D54" s="64">
        <f>SUM(E54+F54+G54)</f>
        <v>18469.37055</v>
      </c>
      <c r="E54" s="64">
        <v>5469.0446499999998</v>
      </c>
      <c r="F54" s="64">
        <v>6457.2938999999997</v>
      </c>
      <c r="G54" s="67">
        <v>6543.0320000000002</v>
      </c>
      <c r="H54" s="64">
        <v>6773.96</v>
      </c>
      <c r="I54" s="64">
        <v>6773.96</v>
      </c>
      <c r="J54" s="64">
        <v>6773.96</v>
      </c>
    </row>
    <row r="55" spans="1:10" ht="63.75" customHeight="1" x14ac:dyDescent="0.25">
      <c r="A55" s="59"/>
      <c r="B55" s="59"/>
      <c r="C55" s="38" t="s">
        <v>62</v>
      </c>
      <c r="D55" s="65"/>
      <c r="E55" s="65"/>
      <c r="F55" s="65"/>
      <c r="G55" s="68"/>
      <c r="H55" s="65"/>
      <c r="I55" s="65"/>
      <c r="J55" s="65"/>
    </row>
    <row r="56" spans="1:10" ht="8.25" customHeight="1" thickBot="1" x14ac:dyDescent="0.3">
      <c r="A56" s="60"/>
      <c r="B56" s="60"/>
      <c r="C56" s="39"/>
      <c r="D56" s="66"/>
      <c r="E56" s="66"/>
      <c r="F56" s="66"/>
      <c r="G56" s="69"/>
      <c r="H56" s="66"/>
      <c r="I56" s="66"/>
      <c r="J56" s="66"/>
    </row>
    <row r="57" spans="1:10" ht="39" customHeight="1" x14ac:dyDescent="0.25">
      <c r="A57" s="58" t="s">
        <v>63</v>
      </c>
      <c r="B57" s="58" t="s">
        <v>64</v>
      </c>
      <c r="C57" s="38" t="s">
        <v>28</v>
      </c>
      <c r="D57" s="64">
        <v>0</v>
      </c>
      <c r="E57" s="64">
        <v>0</v>
      </c>
      <c r="F57" s="64">
        <v>0</v>
      </c>
      <c r="G57" s="67">
        <v>0</v>
      </c>
      <c r="H57" s="64"/>
      <c r="I57" s="64"/>
      <c r="J57" s="64"/>
    </row>
    <row r="58" spans="1:10" ht="53.25" customHeight="1" x14ac:dyDescent="0.25">
      <c r="A58" s="59"/>
      <c r="B58" s="59"/>
      <c r="C58" s="38" t="s">
        <v>29</v>
      </c>
      <c r="D58" s="65"/>
      <c r="E58" s="65"/>
      <c r="F58" s="65"/>
      <c r="G58" s="68"/>
      <c r="H58" s="65"/>
      <c r="I58" s="65"/>
      <c r="J58" s="65"/>
    </row>
    <row r="59" spans="1:10" ht="167.25" customHeight="1" thickBot="1" x14ac:dyDescent="0.3">
      <c r="A59" s="60"/>
      <c r="B59" s="60"/>
      <c r="C59" s="39" t="s">
        <v>65</v>
      </c>
      <c r="D59" s="66"/>
      <c r="E59" s="66"/>
      <c r="F59" s="66"/>
      <c r="G59" s="69"/>
      <c r="H59" s="66"/>
      <c r="I59" s="66"/>
      <c r="J59" s="66"/>
    </row>
    <row r="60" spans="1:10" ht="40.5" customHeight="1" x14ac:dyDescent="0.25">
      <c r="A60" s="58" t="s">
        <v>66</v>
      </c>
      <c r="B60" s="58" t="s">
        <v>67</v>
      </c>
      <c r="C60" s="38" t="s">
        <v>28</v>
      </c>
      <c r="D60" s="64">
        <v>0</v>
      </c>
      <c r="E60" s="64">
        <v>0</v>
      </c>
      <c r="F60" s="64">
        <v>0</v>
      </c>
      <c r="G60" s="67">
        <v>0</v>
      </c>
      <c r="H60" s="64"/>
      <c r="I60" s="64"/>
      <c r="J60" s="64"/>
    </row>
    <row r="61" spans="1:10" ht="53.25" customHeight="1" x14ac:dyDescent="0.25">
      <c r="A61" s="59"/>
      <c r="B61" s="59"/>
      <c r="C61" s="38" t="s">
        <v>29</v>
      </c>
      <c r="D61" s="65"/>
      <c r="E61" s="65"/>
      <c r="F61" s="65"/>
      <c r="G61" s="68"/>
      <c r="H61" s="65"/>
      <c r="I61" s="65"/>
      <c r="J61" s="65"/>
    </row>
    <row r="62" spans="1:10" ht="168" customHeight="1" thickBot="1" x14ac:dyDescent="0.3">
      <c r="A62" s="60"/>
      <c r="B62" s="60"/>
      <c r="C62" s="39" t="s">
        <v>65</v>
      </c>
      <c r="D62" s="66"/>
      <c r="E62" s="66"/>
      <c r="F62" s="66"/>
      <c r="G62" s="69"/>
      <c r="H62" s="66"/>
      <c r="I62" s="66"/>
      <c r="J62" s="66"/>
    </row>
    <row r="63" spans="1:10" ht="39.75" customHeight="1" x14ac:dyDescent="0.25">
      <c r="A63" s="58" t="s">
        <v>68</v>
      </c>
      <c r="B63" s="58" t="s">
        <v>69</v>
      </c>
      <c r="C63" s="38" t="s">
        <v>28</v>
      </c>
      <c r="D63" s="64">
        <f>SUM(E63)</f>
        <v>165.78948</v>
      </c>
      <c r="E63" s="64">
        <v>165.78948</v>
      </c>
      <c r="F63" s="64">
        <v>221.05264</v>
      </c>
      <c r="G63" s="67">
        <v>221.05264</v>
      </c>
      <c r="H63" s="64">
        <v>10.526</v>
      </c>
      <c r="I63" s="64">
        <v>10.526</v>
      </c>
      <c r="J63" s="64"/>
    </row>
    <row r="64" spans="1:10" ht="51" customHeight="1" x14ac:dyDescent="0.25">
      <c r="A64" s="59"/>
      <c r="B64" s="59"/>
      <c r="C64" s="38" t="s">
        <v>29</v>
      </c>
      <c r="D64" s="65"/>
      <c r="E64" s="65"/>
      <c r="F64" s="65"/>
      <c r="G64" s="68"/>
      <c r="H64" s="65"/>
      <c r="I64" s="65"/>
      <c r="J64" s="65"/>
    </row>
    <row r="65" spans="1:10" ht="105.75" customHeight="1" thickBot="1" x14ac:dyDescent="0.3">
      <c r="A65" s="60"/>
      <c r="B65" s="60"/>
      <c r="C65" s="39" t="s">
        <v>70</v>
      </c>
      <c r="D65" s="66"/>
      <c r="E65" s="66"/>
      <c r="F65" s="66"/>
      <c r="G65" s="69"/>
      <c r="H65" s="66"/>
      <c r="I65" s="66"/>
      <c r="J65" s="66"/>
    </row>
    <row r="66" spans="1:10" ht="38.25" customHeight="1" x14ac:dyDescent="0.25">
      <c r="A66" s="58" t="s">
        <v>71</v>
      </c>
      <c r="B66" s="58" t="s">
        <v>72</v>
      </c>
      <c r="C66" s="38" t="s">
        <v>28</v>
      </c>
      <c r="D66" s="64">
        <v>0</v>
      </c>
      <c r="E66" s="64">
        <v>0</v>
      </c>
      <c r="F66" s="64">
        <v>0</v>
      </c>
      <c r="G66" s="67">
        <v>0</v>
      </c>
      <c r="H66" s="64"/>
      <c r="I66" s="64"/>
      <c r="J66" s="64"/>
    </row>
    <row r="67" spans="1:10" ht="52.5" customHeight="1" x14ac:dyDescent="0.25">
      <c r="A67" s="59"/>
      <c r="B67" s="59"/>
      <c r="C67" s="38" t="s">
        <v>29</v>
      </c>
      <c r="D67" s="65"/>
      <c r="E67" s="65"/>
      <c r="F67" s="65"/>
      <c r="G67" s="68"/>
      <c r="H67" s="65"/>
      <c r="I67" s="65"/>
      <c r="J67" s="65"/>
    </row>
    <row r="68" spans="1:10" ht="107.25" customHeight="1" thickBot="1" x14ac:dyDescent="0.3">
      <c r="A68" s="60"/>
      <c r="B68" s="60"/>
      <c r="C68" s="39" t="s">
        <v>70</v>
      </c>
      <c r="D68" s="66"/>
      <c r="E68" s="66"/>
      <c r="F68" s="66"/>
      <c r="G68" s="69"/>
      <c r="H68" s="66"/>
      <c r="I68" s="66"/>
      <c r="J68" s="66"/>
    </row>
    <row r="69" spans="1:10" ht="38.25" customHeight="1" x14ac:dyDescent="0.25">
      <c r="A69" s="58" t="s">
        <v>73</v>
      </c>
      <c r="B69" s="58" t="s">
        <v>74</v>
      </c>
      <c r="C69" s="38" t="s">
        <v>28</v>
      </c>
      <c r="D69" s="64">
        <v>0</v>
      </c>
      <c r="E69" s="64">
        <v>330</v>
      </c>
      <c r="F69" s="64">
        <v>848.495</v>
      </c>
      <c r="G69" s="67">
        <v>0</v>
      </c>
      <c r="H69" s="64"/>
      <c r="I69" s="64"/>
      <c r="J69" s="64"/>
    </row>
    <row r="70" spans="1:10" ht="54.75" customHeight="1" x14ac:dyDescent="0.25">
      <c r="A70" s="59"/>
      <c r="B70" s="59"/>
      <c r="C70" s="38" t="s">
        <v>29</v>
      </c>
      <c r="D70" s="65"/>
      <c r="E70" s="65"/>
      <c r="F70" s="65"/>
      <c r="G70" s="68"/>
      <c r="H70" s="65"/>
      <c r="I70" s="65"/>
      <c r="J70" s="65"/>
    </row>
    <row r="71" spans="1:10" ht="168.75" customHeight="1" thickBot="1" x14ac:dyDescent="0.3">
      <c r="A71" s="60"/>
      <c r="B71" s="60"/>
      <c r="C71" s="39" t="s">
        <v>65</v>
      </c>
      <c r="D71" s="66"/>
      <c r="E71" s="66"/>
      <c r="F71" s="66"/>
      <c r="G71" s="69"/>
      <c r="H71" s="66"/>
      <c r="I71" s="66"/>
      <c r="J71" s="66"/>
    </row>
    <row r="72" spans="1:10" ht="37.5" customHeight="1" x14ac:dyDescent="0.25">
      <c r="A72" s="58" t="s">
        <v>75</v>
      </c>
      <c r="B72" s="58" t="s">
        <v>76</v>
      </c>
      <c r="C72" s="38" t="s">
        <v>28</v>
      </c>
      <c r="D72" s="64">
        <v>0</v>
      </c>
      <c r="E72" s="64">
        <v>0</v>
      </c>
      <c r="F72" s="64">
        <v>0</v>
      </c>
      <c r="G72" s="67">
        <v>0</v>
      </c>
      <c r="H72" s="64"/>
      <c r="I72" s="64"/>
      <c r="J72" s="64"/>
    </row>
    <row r="73" spans="1:10" ht="53.25" customHeight="1" x14ac:dyDescent="0.25">
      <c r="A73" s="59"/>
      <c r="B73" s="59"/>
      <c r="C73" s="38" t="s">
        <v>29</v>
      </c>
      <c r="D73" s="65"/>
      <c r="E73" s="65"/>
      <c r="F73" s="65"/>
      <c r="G73" s="68"/>
      <c r="H73" s="65"/>
      <c r="I73" s="65"/>
      <c r="J73" s="65"/>
    </row>
    <row r="74" spans="1:10" ht="105.75" customHeight="1" thickBot="1" x14ac:dyDescent="0.3">
      <c r="A74" s="60"/>
      <c r="B74" s="60"/>
      <c r="C74" s="39" t="s">
        <v>70</v>
      </c>
      <c r="D74" s="66"/>
      <c r="E74" s="66"/>
      <c r="F74" s="66"/>
      <c r="G74" s="69"/>
      <c r="H74" s="66"/>
      <c r="I74" s="66"/>
      <c r="J74" s="66"/>
    </row>
    <row r="75" spans="1:10" ht="37.5" customHeight="1" x14ac:dyDescent="0.25">
      <c r="A75" s="58" t="s">
        <v>100</v>
      </c>
      <c r="B75" s="58" t="s">
        <v>101</v>
      </c>
      <c r="C75" s="38" t="s">
        <v>28</v>
      </c>
      <c r="D75" s="64">
        <v>1508</v>
      </c>
      <c r="E75" s="64">
        <v>1508</v>
      </c>
      <c r="F75" s="64">
        <v>750.05759</v>
      </c>
      <c r="G75" s="67">
        <v>1280</v>
      </c>
      <c r="H75" s="64"/>
      <c r="I75" s="64"/>
      <c r="J75" s="64"/>
    </row>
    <row r="76" spans="1:10" ht="53.25" customHeight="1" x14ac:dyDescent="0.25">
      <c r="A76" s="59"/>
      <c r="B76" s="59"/>
      <c r="C76" s="38" t="s">
        <v>29</v>
      </c>
      <c r="D76" s="65"/>
      <c r="E76" s="65"/>
      <c r="F76" s="65"/>
      <c r="G76" s="68"/>
      <c r="H76" s="65"/>
      <c r="I76" s="65"/>
      <c r="J76" s="65"/>
    </row>
    <row r="77" spans="1:10" ht="105.75" customHeight="1" thickBot="1" x14ac:dyDescent="0.3">
      <c r="A77" s="60"/>
      <c r="B77" s="60"/>
      <c r="C77" s="39" t="s">
        <v>70</v>
      </c>
      <c r="D77" s="66"/>
      <c r="E77" s="66"/>
      <c r="F77" s="66"/>
      <c r="G77" s="69"/>
      <c r="H77" s="66"/>
      <c r="I77" s="66"/>
      <c r="J77" s="66"/>
    </row>
    <row r="78" spans="1:10" ht="37.5" customHeight="1" x14ac:dyDescent="0.25">
      <c r="A78" s="58" t="s">
        <v>102</v>
      </c>
      <c r="B78" s="58" t="s">
        <v>103</v>
      </c>
      <c r="C78" s="38" t="s">
        <v>28</v>
      </c>
      <c r="D78" s="64">
        <v>175</v>
      </c>
      <c r="E78" s="64">
        <v>175</v>
      </c>
      <c r="F78" s="64">
        <v>600</v>
      </c>
      <c r="G78" s="67">
        <v>1220</v>
      </c>
      <c r="H78" s="64"/>
      <c r="I78" s="64"/>
      <c r="J78" s="64"/>
    </row>
    <row r="79" spans="1:10" ht="53.25" customHeight="1" x14ac:dyDescent="0.25">
      <c r="A79" s="59"/>
      <c r="B79" s="59"/>
      <c r="C79" s="38" t="s">
        <v>29</v>
      </c>
      <c r="D79" s="65"/>
      <c r="E79" s="65"/>
      <c r="F79" s="65"/>
      <c r="G79" s="68"/>
      <c r="H79" s="65"/>
      <c r="I79" s="65"/>
      <c r="J79" s="65"/>
    </row>
    <row r="80" spans="1:10" ht="105.75" customHeight="1" thickBot="1" x14ac:dyDescent="0.3">
      <c r="A80" s="60"/>
      <c r="B80" s="60"/>
      <c r="C80" s="39" t="s">
        <v>70</v>
      </c>
      <c r="D80" s="66"/>
      <c r="E80" s="66"/>
      <c r="F80" s="66"/>
      <c r="G80" s="69"/>
      <c r="H80" s="66"/>
      <c r="I80" s="66"/>
      <c r="J80" s="66"/>
    </row>
    <row r="81" spans="1:10" ht="37.5" customHeight="1" x14ac:dyDescent="0.25">
      <c r="A81" s="58" t="s">
        <v>106</v>
      </c>
      <c r="B81" s="58" t="s">
        <v>107</v>
      </c>
      <c r="C81" s="38" t="s">
        <v>28</v>
      </c>
      <c r="D81" s="64">
        <v>0</v>
      </c>
      <c r="E81" s="64">
        <v>0</v>
      </c>
      <c r="F81" s="64">
        <v>0</v>
      </c>
      <c r="G81" s="67">
        <v>3651.2</v>
      </c>
      <c r="H81" s="64"/>
      <c r="I81" s="64"/>
      <c r="J81" s="64"/>
    </row>
    <row r="82" spans="1:10" ht="53.25" customHeight="1" x14ac:dyDescent="0.25">
      <c r="A82" s="59"/>
      <c r="B82" s="59"/>
      <c r="C82" s="38" t="s">
        <v>29</v>
      </c>
      <c r="D82" s="65"/>
      <c r="E82" s="65"/>
      <c r="F82" s="65"/>
      <c r="G82" s="68"/>
      <c r="H82" s="65"/>
      <c r="I82" s="65"/>
      <c r="J82" s="65"/>
    </row>
    <row r="83" spans="1:10" ht="105.75" customHeight="1" thickBot="1" x14ac:dyDescent="0.3">
      <c r="A83" s="60"/>
      <c r="B83" s="60"/>
      <c r="C83" s="39" t="s">
        <v>70</v>
      </c>
      <c r="D83" s="66"/>
      <c r="E83" s="66"/>
      <c r="F83" s="66"/>
      <c r="G83" s="69"/>
      <c r="H83" s="66"/>
      <c r="I83" s="66"/>
      <c r="J83" s="66"/>
    </row>
    <row r="84" spans="1:10" ht="41.25" customHeight="1" thickBot="1" x14ac:dyDescent="0.3">
      <c r="A84" s="57" t="s">
        <v>77</v>
      </c>
      <c r="B84" s="45" t="s">
        <v>78</v>
      </c>
      <c r="C84" s="20" t="s">
        <v>20</v>
      </c>
      <c r="D84" s="21">
        <f>SUM(E84+F84+G84+H84+I84)</f>
        <v>394802.41324999998</v>
      </c>
      <c r="E84" s="21">
        <f>SUM(E85+E87+E91)</f>
        <v>60356.758619999993</v>
      </c>
      <c r="F84" s="21">
        <f t="shared" ref="F84:I84" si="14">SUM(F85+F87+F91)</f>
        <v>73311.973490000004</v>
      </c>
      <c r="G84" s="5">
        <f t="shared" si="14"/>
        <v>77075.144920000006</v>
      </c>
      <c r="H84" s="21">
        <f t="shared" si="14"/>
        <v>92025.403229999996</v>
      </c>
      <c r="I84" s="21">
        <f t="shared" si="14"/>
        <v>92033.132989999998</v>
      </c>
      <c r="J84" s="21">
        <f t="shared" ref="J84" si="15">SUM(J85+J87+J91)</f>
        <v>92033.132989999998</v>
      </c>
    </row>
    <row r="85" spans="1:10" ht="41.25" customHeight="1" x14ac:dyDescent="0.25">
      <c r="A85" s="58" t="s">
        <v>79</v>
      </c>
      <c r="B85" s="58" t="s">
        <v>80</v>
      </c>
      <c r="C85" s="38" t="s">
        <v>28</v>
      </c>
      <c r="D85" s="64">
        <f>SUM(E85+F85+G85)</f>
        <v>137601.37838000001</v>
      </c>
      <c r="E85" s="64">
        <v>41044.156199999998</v>
      </c>
      <c r="F85" s="64">
        <v>45495.744780000001</v>
      </c>
      <c r="G85" s="67">
        <v>51061.477400000003</v>
      </c>
      <c r="H85" s="64">
        <v>61093.908000000003</v>
      </c>
      <c r="I85" s="64">
        <v>61077.46</v>
      </c>
      <c r="J85" s="64">
        <v>61077.46</v>
      </c>
    </row>
    <row r="86" spans="1:10" ht="53.25" customHeight="1" thickBot="1" x14ac:dyDescent="0.3">
      <c r="A86" s="60"/>
      <c r="B86" s="60"/>
      <c r="C86" s="39" t="s">
        <v>81</v>
      </c>
      <c r="D86" s="66"/>
      <c r="E86" s="66"/>
      <c r="F86" s="66"/>
      <c r="G86" s="69"/>
      <c r="H86" s="66"/>
      <c r="I86" s="66"/>
      <c r="J86" s="66"/>
    </row>
    <row r="87" spans="1:10" ht="39.75" customHeight="1" x14ac:dyDescent="0.25">
      <c r="A87" s="58" t="s">
        <v>82</v>
      </c>
      <c r="B87" s="58" t="s">
        <v>83</v>
      </c>
      <c r="C87" s="38" t="s">
        <v>34</v>
      </c>
      <c r="D87" s="64"/>
      <c r="E87" s="64"/>
      <c r="F87" s="64"/>
      <c r="G87" s="67"/>
      <c r="H87" s="64"/>
      <c r="I87" s="64"/>
      <c r="J87" s="64"/>
    </row>
    <row r="88" spans="1:10" ht="6" customHeight="1" x14ac:dyDescent="0.25">
      <c r="A88" s="59"/>
      <c r="B88" s="59"/>
      <c r="C88" s="38"/>
      <c r="D88" s="65"/>
      <c r="E88" s="65"/>
      <c r="F88" s="65"/>
      <c r="G88" s="68"/>
      <c r="H88" s="65"/>
      <c r="I88" s="65"/>
      <c r="J88" s="65"/>
    </row>
    <row r="89" spans="1:10" ht="52.5" customHeight="1" x14ac:dyDescent="0.25">
      <c r="A89" s="59"/>
      <c r="B89" s="59"/>
      <c r="C89" s="38" t="s">
        <v>29</v>
      </c>
      <c r="D89" s="65"/>
      <c r="E89" s="65"/>
      <c r="F89" s="65"/>
      <c r="G89" s="68"/>
      <c r="H89" s="65"/>
      <c r="I89" s="65"/>
      <c r="J89" s="65"/>
    </row>
    <row r="90" spans="1:10" ht="209.25" customHeight="1" thickBot="1" x14ac:dyDescent="0.3">
      <c r="A90" s="60"/>
      <c r="B90" s="60"/>
      <c r="C90" s="39" t="s">
        <v>84</v>
      </c>
      <c r="D90" s="66"/>
      <c r="E90" s="66"/>
      <c r="F90" s="66"/>
      <c r="G90" s="69"/>
      <c r="H90" s="66"/>
      <c r="I90" s="66"/>
      <c r="J90" s="66"/>
    </row>
    <row r="91" spans="1:10" ht="37.5" customHeight="1" x14ac:dyDescent="0.25">
      <c r="A91" s="58" t="s">
        <v>85</v>
      </c>
      <c r="B91" s="58" t="s">
        <v>86</v>
      </c>
      <c r="C91" s="38" t="s">
        <v>34</v>
      </c>
      <c r="D91" s="64">
        <f>SUM(E91+F91+G91)</f>
        <v>73142.498649999994</v>
      </c>
      <c r="E91" s="64">
        <v>19312.602419999999</v>
      </c>
      <c r="F91" s="64">
        <v>27816.228709999999</v>
      </c>
      <c r="G91" s="67">
        <v>26013.667519999999</v>
      </c>
      <c r="H91" s="64">
        <v>30931.49523</v>
      </c>
      <c r="I91" s="64">
        <v>30955.672989999999</v>
      </c>
      <c r="J91" s="64">
        <v>30955.672989999999</v>
      </c>
    </row>
    <row r="92" spans="1:10" ht="4.5" customHeight="1" x14ac:dyDescent="0.25">
      <c r="A92" s="59"/>
      <c r="B92" s="59"/>
      <c r="C92" s="38"/>
      <c r="D92" s="65"/>
      <c r="E92" s="65"/>
      <c r="F92" s="65"/>
      <c r="G92" s="68"/>
      <c r="H92" s="65"/>
      <c r="I92" s="65"/>
      <c r="J92" s="65"/>
    </row>
    <row r="93" spans="1:10" ht="54.75" customHeight="1" x14ac:dyDescent="0.25">
      <c r="A93" s="59"/>
      <c r="B93" s="59"/>
      <c r="C93" s="38" t="s">
        <v>29</v>
      </c>
      <c r="D93" s="65"/>
      <c r="E93" s="65"/>
      <c r="F93" s="65"/>
      <c r="G93" s="68"/>
      <c r="H93" s="65"/>
      <c r="I93" s="65"/>
      <c r="J93" s="65"/>
    </row>
    <row r="94" spans="1:10" ht="205.5" customHeight="1" thickBot="1" x14ac:dyDescent="0.3">
      <c r="A94" s="60"/>
      <c r="B94" s="60"/>
      <c r="C94" s="39" t="s">
        <v>84</v>
      </c>
      <c r="D94" s="66"/>
      <c r="E94" s="66"/>
      <c r="F94" s="66"/>
      <c r="G94" s="69"/>
      <c r="H94" s="66"/>
      <c r="I94" s="66"/>
      <c r="J94" s="66"/>
    </row>
    <row r="95" spans="1:10" ht="54" customHeight="1" thickBot="1" x14ac:dyDescent="0.3">
      <c r="A95" s="57" t="s">
        <v>87</v>
      </c>
      <c r="B95" s="44" t="s">
        <v>88</v>
      </c>
      <c r="C95" s="20" t="s">
        <v>20</v>
      </c>
      <c r="D95" s="41">
        <v>0</v>
      </c>
      <c r="E95" s="41">
        <v>0</v>
      </c>
      <c r="F95" s="41">
        <v>0</v>
      </c>
      <c r="G95" s="11">
        <v>0</v>
      </c>
      <c r="H95" s="41">
        <v>0</v>
      </c>
      <c r="I95" s="41">
        <v>0</v>
      </c>
      <c r="J95" s="41">
        <v>0</v>
      </c>
    </row>
    <row r="96" spans="1:10" ht="37.5" customHeight="1" x14ac:dyDescent="0.25">
      <c r="A96" s="58" t="s">
        <v>89</v>
      </c>
      <c r="B96" s="61" t="s">
        <v>90</v>
      </c>
      <c r="C96" s="38" t="s">
        <v>34</v>
      </c>
      <c r="D96" s="64"/>
      <c r="E96" s="64"/>
      <c r="F96" s="64"/>
      <c r="G96" s="67"/>
      <c r="H96" s="64"/>
      <c r="I96" s="64"/>
      <c r="J96" s="64"/>
    </row>
    <row r="97" spans="1:10" ht="8.25" customHeight="1" x14ac:dyDescent="0.25">
      <c r="A97" s="59"/>
      <c r="B97" s="62"/>
      <c r="C97" s="38"/>
      <c r="D97" s="65"/>
      <c r="E97" s="65"/>
      <c r="F97" s="65"/>
      <c r="G97" s="68"/>
      <c r="H97" s="65"/>
      <c r="I97" s="65"/>
      <c r="J97" s="65"/>
    </row>
    <row r="98" spans="1:10" ht="54.75" customHeight="1" x14ac:dyDescent="0.25">
      <c r="A98" s="59"/>
      <c r="B98" s="62"/>
      <c r="C98" s="38" t="s">
        <v>29</v>
      </c>
      <c r="D98" s="65"/>
      <c r="E98" s="65"/>
      <c r="F98" s="65"/>
      <c r="G98" s="68"/>
      <c r="H98" s="65"/>
      <c r="I98" s="65"/>
      <c r="J98" s="65"/>
    </row>
    <row r="99" spans="1:10" ht="156.75" customHeight="1" thickBot="1" x14ac:dyDescent="0.3">
      <c r="A99" s="60"/>
      <c r="B99" s="63"/>
      <c r="C99" s="39" t="s">
        <v>91</v>
      </c>
      <c r="D99" s="66"/>
      <c r="E99" s="66"/>
      <c r="F99" s="66"/>
      <c r="G99" s="69"/>
      <c r="H99" s="66"/>
      <c r="I99" s="66"/>
      <c r="J99" s="66"/>
    </row>
    <row r="100" spans="1:10" ht="41.25" customHeight="1" thickBot="1" x14ac:dyDescent="0.3">
      <c r="A100" s="56" t="s">
        <v>92</v>
      </c>
      <c r="B100" s="46" t="s">
        <v>93</v>
      </c>
      <c r="C100" s="39" t="s">
        <v>20</v>
      </c>
      <c r="D100" s="41"/>
      <c r="E100" s="41"/>
      <c r="F100" s="41"/>
      <c r="G100" s="11"/>
      <c r="H100" s="41"/>
      <c r="I100" s="41"/>
      <c r="J100" s="41"/>
    </row>
    <row r="101" spans="1:10" ht="39" customHeight="1" x14ac:dyDescent="0.25">
      <c r="A101" s="58" t="s">
        <v>94</v>
      </c>
      <c r="B101" s="61" t="s">
        <v>95</v>
      </c>
      <c r="C101" s="38" t="s">
        <v>34</v>
      </c>
      <c r="D101" s="64"/>
      <c r="E101" s="64"/>
      <c r="F101" s="64"/>
      <c r="G101" s="67"/>
      <c r="H101" s="64"/>
      <c r="I101" s="64"/>
      <c r="J101" s="64"/>
    </row>
    <row r="102" spans="1:10" ht="7.5" customHeight="1" x14ac:dyDescent="0.25">
      <c r="A102" s="59"/>
      <c r="B102" s="62"/>
      <c r="C102" s="38"/>
      <c r="D102" s="65"/>
      <c r="E102" s="65"/>
      <c r="F102" s="65"/>
      <c r="G102" s="68"/>
      <c r="H102" s="65"/>
      <c r="I102" s="65"/>
      <c r="J102" s="65"/>
    </row>
    <row r="103" spans="1:10" ht="53.25" customHeight="1" x14ac:dyDescent="0.25">
      <c r="A103" s="59"/>
      <c r="B103" s="62"/>
      <c r="C103" s="38" t="s">
        <v>29</v>
      </c>
      <c r="D103" s="65"/>
      <c r="E103" s="65"/>
      <c r="F103" s="65"/>
      <c r="G103" s="68"/>
      <c r="H103" s="65"/>
      <c r="I103" s="65"/>
      <c r="J103" s="65"/>
    </row>
    <row r="104" spans="1:10" ht="157.5" customHeight="1" thickBot="1" x14ac:dyDescent="0.3">
      <c r="A104" s="60"/>
      <c r="B104" s="63"/>
      <c r="C104" s="39" t="s">
        <v>91</v>
      </c>
      <c r="D104" s="66"/>
      <c r="E104" s="66"/>
      <c r="F104" s="66"/>
      <c r="G104" s="69"/>
      <c r="H104" s="66"/>
      <c r="I104" s="66"/>
      <c r="J104" s="66"/>
    </row>
    <row r="105" spans="1:10" x14ac:dyDescent="0.25">
      <c r="A105" s="15"/>
      <c r="B105" s="16"/>
      <c r="C105" s="16"/>
      <c r="D105" s="16"/>
      <c r="E105" s="16"/>
      <c r="F105" s="16"/>
      <c r="G105" s="16"/>
      <c r="H105" s="16"/>
      <c r="I105" s="16"/>
    </row>
    <row r="106" spans="1:10" x14ac:dyDescent="0.25">
      <c r="A106" s="47" t="s">
        <v>96</v>
      </c>
      <c r="B106" s="16"/>
      <c r="C106" s="16"/>
      <c r="D106" s="16"/>
      <c r="E106" s="16"/>
      <c r="F106" s="16"/>
      <c r="G106" s="16"/>
      <c r="H106" s="16"/>
      <c r="I106" s="16"/>
    </row>
    <row r="107" spans="1:10" ht="33.75" customHeight="1" x14ac:dyDescent="0.25">
      <c r="A107" s="70" t="s">
        <v>97</v>
      </c>
      <c r="B107" s="70"/>
      <c r="C107" s="70"/>
      <c r="D107" s="70"/>
      <c r="E107" s="70"/>
      <c r="F107" s="70"/>
      <c r="G107" s="70"/>
      <c r="H107" s="70"/>
      <c r="I107" s="70"/>
    </row>
    <row r="108" spans="1:10" x14ac:dyDescent="0.25">
      <c r="A108" s="48"/>
      <c r="B108" s="16"/>
      <c r="C108" s="16"/>
      <c r="D108" s="16"/>
      <c r="E108" s="16"/>
      <c r="F108" s="16"/>
      <c r="G108" s="16"/>
      <c r="H108" s="16"/>
      <c r="I108" s="16"/>
    </row>
    <row r="109" spans="1:10" x14ac:dyDescent="0.25">
      <c r="A109" s="48"/>
      <c r="B109" s="16"/>
      <c r="C109" s="16"/>
      <c r="D109" s="16"/>
      <c r="E109" s="16"/>
      <c r="F109" s="16"/>
      <c r="G109" s="16"/>
      <c r="H109" s="16"/>
      <c r="I109" s="16"/>
    </row>
    <row r="110" spans="1:10" x14ac:dyDescent="0.25">
      <c r="A110" s="48"/>
      <c r="B110" s="16"/>
      <c r="C110" s="16"/>
      <c r="D110" s="16"/>
      <c r="E110" s="16"/>
      <c r="F110" s="16"/>
      <c r="G110" s="16"/>
      <c r="H110" s="16"/>
      <c r="I110" s="16"/>
    </row>
    <row r="111" spans="1:10" x14ac:dyDescent="0.25">
      <c r="A111" s="48"/>
      <c r="B111" s="16"/>
      <c r="C111" s="16"/>
      <c r="D111" s="16"/>
      <c r="E111" s="16"/>
      <c r="F111" s="16"/>
      <c r="G111" s="16"/>
      <c r="H111" s="16"/>
      <c r="I111" s="16"/>
    </row>
    <row r="112" spans="1:10" x14ac:dyDescent="0.25">
      <c r="A112" s="16"/>
      <c r="B112" s="16"/>
      <c r="C112" s="16"/>
      <c r="D112" s="16"/>
      <c r="E112" s="16"/>
      <c r="F112" s="16"/>
      <c r="G112" s="16"/>
      <c r="H112" s="16"/>
      <c r="I112" s="16"/>
    </row>
    <row r="113" spans="1:9" x14ac:dyDescent="0.25">
      <c r="A113" s="16"/>
      <c r="B113" s="16"/>
      <c r="C113" s="16"/>
      <c r="D113" s="16"/>
      <c r="E113" s="16"/>
      <c r="F113" s="16"/>
      <c r="G113" s="16"/>
      <c r="H113" s="16"/>
      <c r="I113" s="16"/>
    </row>
    <row r="114" spans="1:9" x14ac:dyDescent="0.25">
      <c r="A114" s="16"/>
      <c r="B114" s="16"/>
      <c r="C114" s="16"/>
      <c r="D114" s="16"/>
      <c r="E114" s="16"/>
      <c r="F114" s="16"/>
      <c r="G114" s="16"/>
      <c r="H114" s="16"/>
      <c r="I114" s="16"/>
    </row>
    <row r="115" spans="1:9" x14ac:dyDescent="0.25">
      <c r="A115" s="16"/>
      <c r="B115" s="16"/>
      <c r="C115" s="16"/>
      <c r="D115" s="16"/>
      <c r="E115" s="16"/>
      <c r="F115" s="16"/>
      <c r="G115" s="16"/>
      <c r="H115" s="16"/>
      <c r="I115" s="16"/>
    </row>
    <row r="116" spans="1:9" x14ac:dyDescent="0.25">
      <c r="A116" s="16"/>
      <c r="B116" s="16"/>
      <c r="C116" s="16"/>
      <c r="D116" s="16"/>
      <c r="E116" s="16"/>
      <c r="F116" s="16"/>
      <c r="G116" s="16"/>
      <c r="H116" s="16"/>
      <c r="I116" s="16"/>
    </row>
  </sheetData>
  <mergeCells count="233">
    <mergeCell ref="A107:I107"/>
    <mergeCell ref="H96:H99"/>
    <mergeCell ref="I96:I99"/>
    <mergeCell ref="A101:A104"/>
    <mergeCell ref="B101:B104"/>
    <mergeCell ref="D101:D104"/>
    <mergeCell ref="E101:E104"/>
    <mergeCell ref="F101:F104"/>
    <mergeCell ref="G101:G104"/>
    <mergeCell ref="H101:H104"/>
    <mergeCell ref="I101:I104"/>
    <mergeCell ref="A96:A99"/>
    <mergeCell ref="B96:B99"/>
    <mergeCell ref="D96:D99"/>
    <mergeCell ref="E96:E99"/>
    <mergeCell ref="F96:F99"/>
    <mergeCell ref="G96:G99"/>
    <mergeCell ref="H87:H90"/>
    <mergeCell ref="I87:I90"/>
    <mergeCell ref="A91:A94"/>
    <mergeCell ref="B91:B94"/>
    <mergeCell ref="D91:D94"/>
    <mergeCell ref="E91:E94"/>
    <mergeCell ref="F91:F94"/>
    <mergeCell ref="G91:G94"/>
    <mergeCell ref="H91:H94"/>
    <mergeCell ref="I91:I94"/>
    <mergeCell ref="A87:A90"/>
    <mergeCell ref="B87:B90"/>
    <mergeCell ref="D87:D90"/>
    <mergeCell ref="E87:E90"/>
    <mergeCell ref="F87:F90"/>
    <mergeCell ref="G87:G90"/>
    <mergeCell ref="H78:H80"/>
    <mergeCell ref="I78:I80"/>
    <mergeCell ref="A85:A86"/>
    <mergeCell ref="B85:B86"/>
    <mergeCell ref="D85:D86"/>
    <mergeCell ref="E85:E86"/>
    <mergeCell ref="F85:F86"/>
    <mergeCell ref="G85:G86"/>
    <mergeCell ref="H85:H86"/>
    <mergeCell ref="I85:I86"/>
    <mergeCell ref="A78:A80"/>
    <mergeCell ref="B78:B80"/>
    <mergeCell ref="D78:D80"/>
    <mergeCell ref="E78:E80"/>
    <mergeCell ref="F78:F80"/>
    <mergeCell ref="G78:G80"/>
    <mergeCell ref="A81:A83"/>
    <mergeCell ref="B81:B83"/>
    <mergeCell ref="D81:D83"/>
    <mergeCell ref="E81:E83"/>
    <mergeCell ref="F81:F83"/>
    <mergeCell ref="G81:G83"/>
    <mergeCell ref="H81:H83"/>
    <mergeCell ref="I81:I83"/>
    <mergeCell ref="H72:H74"/>
    <mergeCell ref="I72:I74"/>
    <mergeCell ref="A75:A77"/>
    <mergeCell ref="B75:B77"/>
    <mergeCell ref="D75:D77"/>
    <mergeCell ref="E75:E77"/>
    <mergeCell ref="F75:F77"/>
    <mergeCell ref="G75:G77"/>
    <mergeCell ref="H75:H77"/>
    <mergeCell ref="I75:I77"/>
    <mergeCell ref="A72:A74"/>
    <mergeCell ref="B72:B74"/>
    <mergeCell ref="D72:D74"/>
    <mergeCell ref="E72:E74"/>
    <mergeCell ref="F72:F74"/>
    <mergeCell ref="G72:G74"/>
    <mergeCell ref="H66:H68"/>
    <mergeCell ref="I66:I68"/>
    <mergeCell ref="A69:A71"/>
    <mergeCell ref="B69:B71"/>
    <mergeCell ref="D69:D71"/>
    <mergeCell ref="E69:E71"/>
    <mergeCell ref="F69:F71"/>
    <mergeCell ref="G69:G71"/>
    <mergeCell ref="H69:H71"/>
    <mergeCell ref="I69:I71"/>
    <mergeCell ref="A66:A68"/>
    <mergeCell ref="B66:B68"/>
    <mergeCell ref="D66:D68"/>
    <mergeCell ref="E66:E68"/>
    <mergeCell ref="F66:F68"/>
    <mergeCell ref="G66:G68"/>
    <mergeCell ref="H60:H62"/>
    <mergeCell ref="I60:I62"/>
    <mergeCell ref="A63:A65"/>
    <mergeCell ref="B63:B65"/>
    <mergeCell ref="D63:D65"/>
    <mergeCell ref="E63:E65"/>
    <mergeCell ref="F63:F65"/>
    <mergeCell ref="G63:G65"/>
    <mergeCell ref="H63:H65"/>
    <mergeCell ref="I63:I65"/>
    <mergeCell ref="A60:A62"/>
    <mergeCell ref="B60:B62"/>
    <mergeCell ref="D60:D62"/>
    <mergeCell ref="E60:E62"/>
    <mergeCell ref="F60:F62"/>
    <mergeCell ref="G60:G62"/>
    <mergeCell ref="H54:H56"/>
    <mergeCell ref="I54:I56"/>
    <mergeCell ref="A57:A59"/>
    <mergeCell ref="B57:B59"/>
    <mergeCell ref="D57:D59"/>
    <mergeCell ref="E57:E59"/>
    <mergeCell ref="F57:F59"/>
    <mergeCell ref="G57:G59"/>
    <mergeCell ref="H57:H59"/>
    <mergeCell ref="I57:I59"/>
    <mergeCell ref="A54:A56"/>
    <mergeCell ref="B54:B56"/>
    <mergeCell ref="D54:D56"/>
    <mergeCell ref="E54:E56"/>
    <mergeCell ref="F54:F56"/>
    <mergeCell ref="G54:G56"/>
    <mergeCell ref="I47:I49"/>
    <mergeCell ref="A51:A53"/>
    <mergeCell ref="B51:B53"/>
    <mergeCell ref="D51:D53"/>
    <mergeCell ref="E51:E53"/>
    <mergeCell ref="F51:F53"/>
    <mergeCell ref="G51:G53"/>
    <mergeCell ref="H51:H53"/>
    <mergeCell ref="I51:I53"/>
    <mergeCell ref="A47:A49"/>
    <mergeCell ref="B47:B49"/>
    <mergeCell ref="D47:D49"/>
    <mergeCell ref="F47:F49"/>
    <mergeCell ref="G47:G49"/>
    <mergeCell ref="H47:H49"/>
    <mergeCell ref="I41:I43"/>
    <mergeCell ref="A44:A46"/>
    <mergeCell ref="B44:B46"/>
    <mergeCell ref="D44:D46"/>
    <mergeCell ref="F44:F46"/>
    <mergeCell ref="G44:G46"/>
    <mergeCell ref="H44:H46"/>
    <mergeCell ref="I44:I46"/>
    <mergeCell ref="A41:A43"/>
    <mergeCell ref="B41:B43"/>
    <mergeCell ref="D41:D43"/>
    <mergeCell ref="F41:F43"/>
    <mergeCell ref="G41:G43"/>
    <mergeCell ref="H41:H43"/>
    <mergeCell ref="I36:I37"/>
    <mergeCell ref="A39:A40"/>
    <mergeCell ref="B39:B40"/>
    <mergeCell ref="D39:D40"/>
    <mergeCell ref="F39:F40"/>
    <mergeCell ref="G39:G40"/>
    <mergeCell ref="H39:H40"/>
    <mergeCell ref="I39:I40"/>
    <mergeCell ref="A36:A37"/>
    <mergeCell ref="B36:B37"/>
    <mergeCell ref="D36:D37"/>
    <mergeCell ref="F36:F37"/>
    <mergeCell ref="G36:G37"/>
    <mergeCell ref="H36:H37"/>
    <mergeCell ref="H32:H33"/>
    <mergeCell ref="I32:I33"/>
    <mergeCell ref="A34:A35"/>
    <mergeCell ref="B34:B35"/>
    <mergeCell ref="F34:F35"/>
    <mergeCell ref="G34:G35"/>
    <mergeCell ref="H34:H35"/>
    <mergeCell ref="I34:I35"/>
    <mergeCell ref="A32:A33"/>
    <mergeCell ref="B32:B33"/>
    <mergeCell ref="D32:D33"/>
    <mergeCell ref="E32:E33"/>
    <mergeCell ref="F32:F33"/>
    <mergeCell ref="G32:G33"/>
    <mergeCell ref="I22:I26"/>
    <mergeCell ref="A27:A31"/>
    <mergeCell ref="B27:B31"/>
    <mergeCell ref="D27:D31"/>
    <mergeCell ref="F27:F31"/>
    <mergeCell ref="G27:G31"/>
    <mergeCell ref="H27:H31"/>
    <mergeCell ref="I27:I31"/>
    <mergeCell ref="A22:A26"/>
    <mergeCell ref="B22:B26"/>
    <mergeCell ref="D22:D26"/>
    <mergeCell ref="F22:F26"/>
    <mergeCell ref="G22:G26"/>
    <mergeCell ref="H22:H26"/>
    <mergeCell ref="A13:A15"/>
    <mergeCell ref="B13:B15"/>
    <mergeCell ref="A16:A18"/>
    <mergeCell ref="B16:B18"/>
    <mergeCell ref="A19:A21"/>
    <mergeCell ref="B19:B21"/>
    <mergeCell ref="A2:I2"/>
    <mergeCell ref="A3:I3"/>
    <mergeCell ref="A4:I4"/>
    <mergeCell ref="A5:I5"/>
    <mergeCell ref="A6:I6"/>
    <mergeCell ref="A8:A11"/>
    <mergeCell ref="B8:B11"/>
    <mergeCell ref="C8:C11"/>
    <mergeCell ref="D9:D11"/>
    <mergeCell ref="D8:J8"/>
    <mergeCell ref="J22:J26"/>
    <mergeCell ref="J27:J31"/>
    <mergeCell ref="J32:J33"/>
    <mergeCell ref="J34:J35"/>
    <mergeCell ref="J36:J37"/>
    <mergeCell ref="J39:J40"/>
    <mergeCell ref="J41:J43"/>
    <mergeCell ref="J44:J46"/>
    <mergeCell ref="J47:J49"/>
    <mergeCell ref="J78:J80"/>
    <mergeCell ref="J81:J83"/>
    <mergeCell ref="J85:J86"/>
    <mergeCell ref="J87:J90"/>
    <mergeCell ref="J91:J94"/>
    <mergeCell ref="J96:J99"/>
    <mergeCell ref="J101:J104"/>
    <mergeCell ref="J51:J53"/>
    <mergeCell ref="J54:J56"/>
    <mergeCell ref="J57:J59"/>
    <mergeCell ref="J60:J62"/>
    <mergeCell ref="J63:J65"/>
    <mergeCell ref="J66:J68"/>
    <mergeCell ref="J69:J71"/>
    <mergeCell ref="J72:J74"/>
    <mergeCell ref="J75:J77"/>
  </mergeCells>
  <pageMargins left="0.31496062992125984" right="0.31496062992125984" top="0.35433070866141736" bottom="0.74803149606299213" header="0.19685039370078741" footer="0.31496062992125984"/>
  <pageSetup paperSize="9" scale="57" orientation="portrait" r:id="rId1"/>
  <rowBreaks count="3" manualBreakCount="3">
    <brk id="59" max="16383" man="1"/>
    <brk id="77" max="16383" man="1"/>
    <brk id="98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июнь</vt:lpstr>
      <vt:lpstr>октябрь</vt:lpstr>
      <vt:lpstr>Лист3</vt:lpstr>
      <vt:lpstr>Лист4</vt:lpstr>
      <vt:lpstr>Лист5</vt:lpstr>
      <vt:lpstr>Лист6</vt:lpstr>
      <vt:lpstr>июнь!Область_печати</vt:lpstr>
      <vt:lpstr>октябрь!Область_печати</vt:lpstr>
    </vt:vector>
  </TitlesOfParts>
  <Company>Reanimator Extreme Edition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2025-01-16T06:36:19Z</cp:lastPrinted>
  <dcterms:created xsi:type="dcterms:W3CDTF">2022-02-14T05:29:06Z</dcterms:created>
  <dcterms:modified xsi:type="dcterms:W3CDTF">2025-01-17T12:48:11Z</dcterms:modified>
</cp:coreProperties>
</file>